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aspenplaces.sharepoint.com/sites/AspenPlaces/Shared Documents/HOAs/Winfield/WINFIELD/Annual-Special Owners Meetings/2025 Annual Meeting/"/>
    </mc:Choice>
  </mc:AlternateContent>
  <xr:revisionPtr revIDLastSave="374" documentId="8_{E4206A0F-FCE5-4930-B0D2-2769BC4CC4BB}" xr6:coauthVersionLast="47" xr6:coauthVersionMax="47" xr10:uidLastSave="{91537B1C-0AEF-4123-B692-DA80DD7498FA}"/>
  <bookViews>
    <workbookView xWindow="28680" yWindow="-690" windowWidth="29040" windowHeight="15720" activeTab="1" xr2:uid="{00000000-000D-0000-FFFF-FFFF00000000}"/>
  </bookViews>
  <sheets>
    <sheet name="2024 BvA &amp; 2025 Approved" sheetId="1" r:id="rId1"/>
    <sheet name="2025 BvA &amp; 2026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" i="2" l="1"/>
  <c r="I87" i="2"/>
  <c r="I17" i="2"/>
  <c r="H17" i="2"/>
  <c r="F17" i="2"/>
  <c r="E17" i="2"/>
  <c r="G17" i="2"/>
  <c r="G58" i="2"/>
  <c r="E87" i="2"/>
  <c r="E79" i="2"/>
  <c r="E71" i="2"/>
  <c r="E58" i="2"/>
  <c r="E31" i="2"/>
  <c r="E73" i="2"/>
  <c r="E74" i="2"/>
  <c r="E89" i="2"/>
  <c r="H87" i="2"/>
  <c r="G87" i="2"/>
  <c r="F87" i="2"/>
  <c r="I79" i="2"/>
  <c r="H79" i="2"/>
  <c r="G79" i="2"/>
  <c r="F79" i="2"/>
  <c r="I71" i="2"/>
  <c r="H71" i="2"/>
  <c r="G71" i="2"/>
  <c r="F71" i="2"/>
  <c r="H58" i="2"/>
  <c r="F58" i="2"/>
  <c r="I31" i="2"/>
  <c r="I73" i="2"/>
  <c r="H31" i="2"/>
  <c r="H73" i="2"/>
  <c r="G31" i="2"/>
  <c r="G73" i="2"/>
  <c r="F31" i="2"/>
  <c r="F73" i="2"/>
  <c r="I74" i="2"/>
  <c r="I89" i="2"/>
  <c r="H74" i="2"/>
  <c r="H89" i="2"/>
  <c r="G74" i="2"/>
  <c r="G89" i="2"/>
  <c r="F74" i="2"/>
  <c r="F89" i="2"/>
  <c r="I17" i="1"/>
  <c r="K81" i="1"/>
  <c r="I29" i="1"/>
  <c r="I55" i="1"/>
  <c r="I67" i="1"/>
  <c r="I69" i="1"/>
  <c r="I70" i="1"/>
  <c r="I75" i="1"/>
  <c r="I81" i="1"/>
  <c r="I83" i="1"/>
  <c r="K17" i="1"/>
  <c r="K29" i="1"/>
  <c r="K55" i="1"/>
  <c r="K67" i="1"/>
  <c r="K69" i="1"/>
  <c r="K70" i="1"/>
  <c r="K75" i="1"/>
  <c r="K83" i="1"/>
  <c r="G81" i="1"/>
  <c r="G75" i="1"/>
  <c r="G17" i="1"/>
  <c r="G29" i="1"/>
  <c r="G55" i="1"/>
  <c r="G67" i="1"/>
  <c r="G69" i="1"/>
  <c r="G70" i="1"/>
  <c r="G83" i="1"/>
  <c r="J81" i="1"/>
  <c r="J75" i="1"/>
  <c r="J67" i="1"/>
  <c r="J55" i="1"/>
  <c r="J29" i="1"/>
  <c r="J69" i="1"/>
  <c r="J17" i="1"/>
  <c r="H17" i="1"/>
  <c r="H29" i="1"/>
  <c r="H55" i="1"/>
  <c r="H67" i="1"/>
  <c r="H75" i="1"/>
  <c r="H81" i="1"/>
  <c r="J70" i="1"/>
  <c r="J83" i="1"/>
  <c r="H69" i="1"/>
  <c r="H70" i="1"/>
  <c r="H83" i="1"/>
</calcChain>
</file>

<file path=xl/sharedStrings.xml><?xml version="1.0" encoding="utf-8"?>
<sst xmlns="http://schemas.openxmlformats.org/spreadsheetml/2006/main" count="260" uniqueCount="151">
  <si>
    <t>Winfield Arms Condominium Association</t>
  </si>
  <si>
    <t>Actual</t>
  </si>
  <si>
    <t>INCOME</t>
  </si>
  <si>
    <t>5106</t>
  </si>
  <si>
    <t>Alley Parking</t>
  </si>
  <si>
    <t>5119</t>
  </si>
  <si>
    <t>Remodel  fee</t>
  </si>
  <si>
    <t>Total INCOME</t>
  </si>
  <si>
    <t>Expense</t>
  </si>
  <si>
    <t>ADMINISTRATION</t>
  </si>
  <si>
    <t>6100 · Management Fees</t>
  </si>
  <si>
    <t>6280 · Bookkeeping</t>
  </si>
  <si>
    <t>Total ADMINISTRATION</t>
  </si>
  <si>
    <t>6570 · Misc.Admin.</t>
  </si>
  <si>
    <t>MAINTENANCE</t>
  </si>
  <si>
    <t>6722</t>
  </si>
  <si>
    <t>Daily maintenance/repair</t>
  </si>
  <si>
    <t>6723</t>
  </si>
  <si>
    <t>Misc maintenance</t>
  </si>
  <si>
    <t>6726</t>
  </si>
  <si>
    <t>6727</t>
  </si>
  <si>
    <t>6728</t>
  </si>
  <si>
    <t>6737</t>
  </si>
  <si>
    <t>Irrigation</t>
  </si>
  <si>
    <t>6738</t>
  </si>
  <si>
    <t>Total Maintenance</t>
  </si>
  <si>
    <t>UTILITY</t>
  </si>
  <si>
    <t>Telephone</t>
  </si>
  <si>
    <t>Total Utilities</t>
  </si>
  <si>
    <t>TOTAL EXPENSES</t>
  </si>
  <si>
    <t xml:space="preserve">Net operating income </t>
  </si>
  <si>
    <t>Other Income</t>
  </si>
  <si>
    <t>8000 · CAPITAL INCOME</t>
  </si>
  <si>
    <t>Total Other Income</t>
  </si>
  <si>
    <t>Other Expense</t>
  </si>
  <si>
    <t>7000 · CAPITAL EXPENSES</t>
  </si>
  <si>
    <t>Total Other Expense</t>
  </si>
  <si>
    <t>6777</t>
  </si>
  <si>
    <t>Painting</t>
  </si>
  <si>
    <t>Roof</t>
  </si>
  <si>
    <t>6730</t>
  </si>
  <si>
    <t>Hot Tub</t>
  </si>
  <si>
    <t>6735</t>
  </si>
  <si>
    <t>6740</t>
  </si>
  <si>
    <t>Garage</t>
  </si>
  <si>
    <t>Wi-Fi Network Maintenance</t>
  </si>
  <si>
    <t>6745</t>
  </si>
  <si>
    <t>6750</t>
  </si>
  <si>
    <t xml:space="preserve">6770 </t>
  </si>
  <si>
    <t>6775</t>
  </si>
  <si>
    <t>6780</t>
  </si>
  <si>
    <t>Gas</t>
  </si>
  <si>
    <t>Electricity</t>
  </si>
  <si>
    <t>Sewer</t>
  </si>
  <si>
    <t>Trash Removal</t>
  </si>
  <si>
    <t>Water</t>
  </si>
  <si>
    <t>6930</t>
  </si>
  <si>
    <t>6935</t>
  </si>
  <si>
    <t>6940</t>
  </si>
  <si>
    <t>6945</t>
  </si>
  <si>
    <t>6955</t>
  </si>
  <si>
    <t xml:space="preserve">6965 </t>
  </si>
  <si>
    <t xml:space="preserve">6972 </t>
  </si>
  <si>
    <t xml:space="preserve">8010 </t>
  </si>
  <si>
    <t>Net Income</t>
  </si>
  <si>
    <t>6962</t>
  </si>
  <si>
    <t>AT&amp;T LTE Failover</t>
  </si>
  <si>
    <t>6963</t>
  </si>
  <si>
    <t>MSP Network Maintenance</t>
  </si>
  <si>
    <t>Camera Maintenance &amp; Support</t>
  </si>
  <si>
    <t>Monitoring - ProGuard</t>
  </si>
  <si>
    <t>Budget</t>
  </si>
  <si>
    <t>6560 · Legal &amp; Audit</t>
  </si>
  <si>
    <t>Alley / Snow Plowing</t>
  </si>
  <si>
    <t>Snow Shoveling &amp; Scraping</t>
  </si>
  <si>
    <t>6200 · Board Expense</t>
  </si>
  <si>
    <t>6300 · Postage/Office Supplies/Zoom</t>
  </si>
  <si>
    <t>Heating &amp; Hot Water</t>
  </si>
  <si>
    <t>Landscaping &amp; Lawn Mowing</t>
  </si>
  <si>
    <t>Grounds care</t>
  </si>
  <si>
    <t>Building &amp; Cleaning Supplies</t>
  </si>
  <si>
    <t xml:space="preserve">6778    </t>
  </si>
  <si>
    <t>Fire Supression Annual T&amp;I</t>
  </si>
  <si>
    <t>Xfinity Internet monthly fee</t>
  </si>
  <si>
    <t>6781</t>
  </si>
  <si>
    <t>6779</t>
  </si>
  <si>
    <t>6787</t>
  </si>
  <si>
    <t xml:space="preserve">6285 · Website </t>
  </si>
  <si>
    <t>6736</t>
  </si>
  <si>
    <t>Trees</t>
  </si>
  <si>
    <t>6720</t>
  </si>
  <si>
    <t>General Maintenance &amp; Repair</t>
  </si>
  <si>
    <t>5100</t>
  </si>
  <si>
    <t>Operating Assessment</t>
  </si>
  <si>
    <t>5105</t>
  </si>
  <si>
    <t>Garage Parking</t>
  </si>
  <si>
    <t>5110</t>
  </si>
  <si>
    <t>Late Fees</t>
  </si>
  <si>
    <t>5115</t>
  </si>
  <si>
    <t>Interest</t>
  </si>
  <si>
    <t>5118</t>
  </si>
  <si>
    <t>Violation Fines</t>
  </si>
  <si>
    <t>5120</t>
  </si>
  <si>
    <t>Laundry Rooms</t>
  </si>
  <si>
    <t>Fire Extinguishers</t>
  </si>
  <si>
    <t>Plumbing/Sewer</t>
  </si>
  <si>
    <t>Laundry Machines &amp; Room</t>
  </si>
  <si>
    <t>1</t>
  </si>
  <si>
    <t>2</t>
  </si>
  <si>
    <t>4</t>
  </si>
  <si>
    <t>3</t>
  </si>
  <si>
    <t>5</t>
  </si>
  <si>
    <t>5101</t>
  </si>
  <si>
    <t xml:space="preserve">1 - windows cleaned </t>
  </si>
  <si>
    <t>2 - downspouts cleaned and repaired</t>
  </si>
  <si>
    <t xml:space="preserve">3 - replace zone valves, perform 2 complete boiler inspections, </t>
  </si>
  <si>
    <t>4 - new heat pump</t>
  </si>
  <si>
    <t>5 - replace and repair emergency exit lights and strobes $2752</t>
  </si>
  <si>
    <t>6799</t>
  </si>
  <si>
    <t>6500 · Insurance ($31259.90)</t>
  </si>
  <si>
    <t>Special Assessment</t>
  </si>
  <si>
    <t>6</t>
  </si>
  <si>
    <t>6 - Tony requested funds to paint the southside of the building in spring</t>
  </si>
  <si>
    <t>7</t>
  </si>
  <si>
    <t>Water main Leak 2024</t>
  </si>
  <si>
    <t>Transfer fom Capital Reserve to Operating</t>
  </si>
  <si>
    <t>7 - costs to date  for repair/replacement watermain</t>
  </si>
  <si>
    <t>8010 SPECIAL ASSESSMENT Electrical Upgrde/Repair</t>
  </si>
  <si>
    <t>Trasnfer from CR to Opertating / Water Main</t>
  </si>
  <si>
    <t>7010 Electrical Upgrade/Repair</t>
  </si>
  <si>
    <t>Transfer from CR to Operating / Water Main*</t>
  </si>
  <si>
    <t>Reserve Assessment *</t>
  </si>
  <si>
    <t xml:space="preserve"> Budget v Actual 2024 and Approved Budget 2025</t>
  </si>
  <si>
    <t>Approved</t>
  </si>
  <si>
    <t>6565 CPA Tax Prep</t>
  </si>
  <si>
    <t>6719 Monthly Property Checks</t>
  </si>
  <si>
    <t>6725 Building Improvements</t>
  </si>
  <si>
    <t>6270  Bank Charge</t>
  </si>
  <si>
    <t>*water leaks between 16/26 and 1/2</t>
  </si>
  <si>
    <t xml:space="preserve">electrical info for insurance </t>
  </si>
  <si>
    <t>replaced pump</t>
  </si>
  <si>
    <t>per insurance cut brances back</t>
  </si>
  <si>
    <t>6950 Pest Control</t>
  </si>
  <si>
    <t>CR Transfer from OPS</t>
  </si>
  <si>
    <t>5121 Storage Closet Fee</t>
  </si>
  <si>
    <t>Taxes paid to IRS/CO</t>
  </si>
  <si>
    <t>Misc maintenance- Emergency</t>
  </si>
  <si>
    <t xml:space="preserve">Amend Declaration </t>
  </si>
  <si>
    <t xml:space="preserve"> Budget v Actual 2025 and Proposed Budget 2026</t>
  </si>
  <si>
    <t>Proposed</t>
  </si>
  <si>
    <t>paid in full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</si>
</sst>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1" x14ac:knownFonts="1">
    <font>
      <sz val="12"/>
      <color theme="1"/>
      <name val="Calibri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Calibri"/>
    </font>
    <font>
      <sz val="10"/>
      <color rgb="FF000000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1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/>
    </xf>
    <xf numFmtId="49" fontId="1" fillId="0" borderId="0" xfId="0" applyNumberFormat="1" applyFont="1" applyAlignment="1">
      <alignment vertical="center"/>
    </xf>
    <xf numFmtId="43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4" fontId="2" fillId="0" borderId="0" xfId="0" applyNumberFormat="1" applyFont="1" applyAlignment="1">
      <alignment vertical="center"/>
    </xf>
    <xf numFmtId="44" fontId="1" fillId="0" borderId="0" xfId="0" applyNumberFormat="1" applyFont="1" applyAlignment="1">
      <alignment vertical="center"/>
    </xf>
    <xf numFmtId="9" fontId="1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3" fontId="1" fillId="0" borderId="4" xfId="0" applyNumberFormat="1" applyFont="1" applyBorder="1" applyAlignment="1">
      <alignment vertical="center"/>
    </xf>
    <xf numFmtId="44" fontId="2" fillId="0" borderId="4" xfId="0" applyNumberFormat="1" applyFont="1" applyBorder="1" applyAlignment="1">
      <alignment vertical="center"/>
    </xf>
    <xf numFmtId="49" fontId="3" fillId="0" borderId="0" xfId="0" applyNumberFormat="1" applyFont="1"/>
    <xf numFmtId="43" fontId="3" fillId="0" borderId="2" xfId="0" applyNumberFormat="1" applyFont="1" applyBorder="1"/>
    <xf numFmtId="43" fontId="3" fillId="0" borderId="0" xfId="0" applyNumberFormat="1" applyFont="1"/>
    <xf numFmtId="44" fontId="3" fillId="0" borderId="0" xfId="0" applyNumberFormat="1" applyFont="1"/>
    <xf numFmtId="49" fontId="1" fillId="0" borderId="0" xfId="0" applyNumberFormat="1" applyFont="1"/>
    <xf numFmtId="43" fontId="1" fillId="0" borderId="0" xfId="0" applyNumberFormat="1" applyFont="1"/>
    <xf numFmtId="44" fontId="2" fillId="0" borderId="0" xfId="0" applyNumberFormat="1" applyFont="1"/>
    <xf numFmtId="44" fontId="1" fillId="0" borderId="0" xfId="0" applyNumberFormat="1" applyFont="1"/>
    <xf numFmtId="49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44" fontId="6" fillId="0" borderId="0" xfId="0" applyNumberFormat="1" applyFont="1" applyAlignment="1">
      <alignment vertical="center"/>
    </xf>
    <xf numFmtId="4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/>
    <xf numFmtId="44" fontId="2" fillId="0" borderId="4" xfId="0" applyNumberFormat="1" applyFont="1" applyBorder="1"/>
    <xf numFmtId="43" fontId="7" fillId="0" borderId="0" xfId="0" applyNumberFormat="1" applyFont="1" applyAlignment="1">
      <alignment vertical="center"/>
    </xf>
    <xf numFmtId="44" fontId="7" fillId="0" borderId="0" xfId="0" applyNumberFormat="1" applyFont="1" applyAlignment="1">
      <alignment vertical="center"/>
    </xf>
    <xf numFmtId="49" fontId="4" fillId="0" borderId="0" xfId="0" applyNumberFormat="1" applyFont="1"/>
    <xf numFmtId="2" fontId="2" fillId="0" borderId="0" xfId="0" applyNumberFormat="1" applyFont="1"/>
    <xf numFmtId="164" fontId="3" fillId="0" borderId="0" xfId="0" applyNumberFormat="1" applyFont="1"/>
    <xf numFmtId="164" fontId="1" fillId="0" borderId="0" xfId="0" applyNumberFormat="1" applyFont="1"/>
    <xf numFmtId="44" fontId="6" fillId="0" borderId="0" xfId="0" applyNumberFormat="1" applyFont="1"/>
    <xf numFmtId="2" fontId="3" fillId="0" borderId="0" xfId="0" applyNumberFormat="1" applyFont="1"/>
    <xf numFmtId="43" fontId="3" fillId="0" borderId="1" xfId="0" applyNumberFormat="1" applyFont="1" applyBorder="1" applyAlignment="1">
      <alignment vertical="center"/>
    </xf>
    <xf numFmtId="43" fontId="3" fillId="0" borderId="1" xfId="0" applyNumberFormat="1" applyFont="1" applyBorder="1"/>
    <xf numFmtId="43" fontId="3" fillId="0" borderId="3" xfId="0" applyNumberFormat="1" applyFont="1" applyBorder="1" applyAlignment="1">
      <alignment vertical="center"/>
    </xf>
    <xf numFmtId="43" fontId="2" fillId="0" borderId="0" xfId="0" applyNumberFormat="1" applyFont="1"/>
    <xf numFmtId="43" fontId="3" fillId="0" borderId="5" xfId="0" applyNumberFormat="1" applyFont="1" applyBorder="1"/>
    <xf numFmtId="44" fontId="1" fillId="0" borderId="4" xfId="1" applyFont="1" applyBorder="1" applyAlignment="1">
      <alignment vertical="center"/>
    </xf>
    <xf numFmtId="49" fontId="9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4" fontId="2" fillId="0" borderId="0" xfId="1" applyFont="1" applyAlignment="1">
      <alignment vertical="center"/>
    </xf>
    <xf numFmtId="15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/>
    </xf>
    <xf numFmtId="44" fontId="3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68"/>
  <sheetViews>
    <sheetView workbookViewId="0">
      <selection sqref="A1:K2"/>
    </sheetView>
  </sheetViews>
  <sheetFormatPr defaultColWidth="11.25" defaultRowHeight="15" customHeight="1" outlineLevelRow="2" x14ac:dyDescent="0.2"/>
  <cols>
    <col min="1" max="1" width="1" style="1" customWidth="1"/>
    <col min="2" max="2" width="2.125" style="1" customWidth="1"/>
    <col min="3" max="3" width="1.25" style="1" customWidth="1"/>
    <col min="4" max="4" width="3.625" style="1" customWidth="1"/>
    <col min="5" max="5" width="5.5" style="1" customWidth="1"/>
    <col min="6" max="6" width="42.875" style="1" customWidth="1"/>
    <col min="7" max="7" width="14.5" style="1" customWidth="1"/>
    <col min="8" max="8" width="1.25" style="1" customWidth="1"/>
    <col min="9" max="9" width="13.625" style="1" customWidth="1"/>
    <col min="10" max="10" width="0.875" style="1" customWidth="1"/>
    <col min="11" max="11" width="13.75" style="1" customWidth="1"/>
    <col min="12" max="12" width="11.25" style="1" customWidth="1"/>
    <col min="13" max="26" width="8" style="1" customWidth="1"/>
    <col min="27" max="16384" width="11.25" style="1"/>
  </cols>
  <sheetData>
    <row r="1" spans="1:26" ht="18.95" customHeight="1" x14ac:dyDescent="0.2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95" customHeight="1" x14ac:dyDescent="0.2">
      <c r="A2" s="55" t="s">
        <v>132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95" customHeight="1" x14ac:dyDescent="0.2">
      <c r="A3" s="50"/>
      <c r="B3" s="56"/>
      <c r="C3" s="56"/>
      <c r="D3" s="56"/>
      <c r="E3" s="56"/>
      <c r="F3" s="56"/>
      <c r="G3" s="56"/>
      <c r="H3" s="56"/>
      <c r="I3" s="56"/>
      <c r="J3" s="56"/>
      <c r="K3" s="56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3.25" customHeight="1" x14ac:dyDescent="0.25">
      <c r="A4" s="4"/>
      <c r="B4" s="4"/>
      <c r="C4" s="4"/>
      <c r="D4" s="4"/>
      <c r="E4" s="4"/>
      <c r="F4" s="5"/>
      <c r="G4" s="6" t="s">
        <v>71</v>
      </c>
      <c r="H4" s="6"/>
      <c r="I4" s="6" t="s">
        <v>1</v>
      </c>
      <c r="J4" s="6"/>
      <c r="K4" s="6" t="s">
        <v>133</v>
      </c>
      <c r="L4" s="7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8" customHeight="1" thickBot="1" x14ac:dyDescent="0.3">
      <c r="A5" s="4"/>
      <c r="B5" s="4"/>
      <c r="C5" s="4"/>
      <c r="D5" s="4"/>
      <c r="E5" s="4"/>
      <c r="F5" s="4"/>
      <c r="G5" s="8">
        <v>2024</v>
      </c>
      <c r="H5" s="4"/>
      <c r="I5" s="8">
        <v>2024</v>
      </c>
      <c r="J5" s="4"/>
      <c r="K5" s="8">
        <v>2025</v>
      </c>
      <c r="L5" s="7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8" customHeight="1" x14ac:dyDescent="0.2">
      <c r="A6" s="9"/>
      <c r="B6" s="9"/>
      <c r="C6" s="9"/>
      <c r="D6" s="9" t="s">
        <v>2</v>
      </c>
      <c r="E6" s="9"/>
      <c r="F6" s="9"/>
      <c r="G6" s="10"/>
      <c r="H6" s="2"/>
      <c r="I6" s="10"/>
      <c r="J6" s="2"/>
      <c r="K6" s="10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8" customHeight="1" outlineLevel="1" x14ac:dyDescent="0.2">
      <c r="A7" s="9"/>
      <c r="B7" s="9"/>
      <c r="C7" s="9"/>
      <c r="D7" s="9"/>
      <c r="E7" s="9" t="s">
        <v>92</v>
      </c>
      <c r="F7" s="9" t="s">
        <v>93</v>
      </c>
      <c r="G7" s="10">
        <v>120000</v>
      </c>
      <c r="H7" s="10">
        <v>112103.9</v>
      </c>
      <c r="I7" s="12">
        <v>123200</v>
      </c>
      <c r="J7" s="13">
        <v>114138</v>
      </c>
      <c r="K7" s="12">
        <v>150000</v>
      </c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8" customHeight="1" outlineLevel="1" x14ac:dyDescent="0.2">
      <c r="A8" s="9"/>
      <c r="B8" s="15"/>
      <c r="C8" s="9"/>
      <c r="D8" s="9"/>
      <c r="E8" s="9" t="s">
        <v>112</v>
      </c>
      <c r="F8" s="9" t="s">
        <v>120</v>
      </c>
      <c r="G8" s="10"/>
      <c r="H8" s="10"/>
      <c r="I8" s="12">
        <v>52185</v>
      </c>
      <c r="J8" s="13"/>
      <c r="K8" s="12">
        <v>0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8" customHeight="1" outlineLevel="1" x14ac:dyDescent="0.2">
      <c r="A9" s="9"/>
      <c r="B9" s="9"/>
      <c r="C9" s="9"/>
      <c r="D9" s="9"/>
      <c r="E9" s="9" t="s">
        <v>94</v>
      </c>
      <c r="F9" s="9" t="s">
        <v>95</v>
      </c>
      <c r="G9" s="10">
        <v>2400</v>
      </c>
      <c r="H9" s="10">
        <v>2100</v>
      </c>
      <c r="I9" s="12">
        <v>2600</v>
      </c>
      <c r="J9" s="13">
        <v>2400</v>
      </c>
      <c r="K9" s="12">
        <v>2600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8" customHeight="1" outlineLevel="1" x14ac:dyDescent="0.2">
      <c r="A10" s="9"/>
      <c r="B10" s="9"/>
      <c r="C10" s="9"/>
      <c r="D10" s="9"/>
      <c r="E10" s="9" t="s">
        <v>3</v>
      </c>
      <c r="F10" s="9" t="s">
        <v>4</v>
      </c>
      <c r="G10" s="10">
        <v>2400</v>
      </c>
      <c r="H10" s="10">
        <v>2400</v>
      </c>
      <c r="I10" s="12">
        <v>2200</v>
      </c>
      <c r="J10" s="13">
        <v>2400</v>
      </c>
      <c r="K10" s="12">
        <v>2200</v>
      </c>
      <c r="L10" s="14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8" customHeight="1" outlineLevel="1" x14ac:dyDescent="0.2">
      <c r="A11" s="9"/>
      <c r="B11" s="9"/>
      <c r="C11" s="9"/>
      <c r="D11" s="9"/>
      <c r="E11" s="9" t="s">
        <v>96</v>
      </c>
      <c r="F11" s="9" t="s">
        <v>97</v>
      </c>
      <c r="G11" s="10">
        <v>0</v>
      </c>
      <c r="H11" s="10">
        <v>275</v>
      </c>
      <c r="I11" s="12">
        <v>500</v>
      </c>
      <c r="J11" s="13">
        <v>0</v>
      </c>
      <c r="K11" s="12"/>
      <c r="L11" s="14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8" customHeight="1" outlineLevel="1" x14ac:dyDescent="0.2">
      <c r="A12" s="9"/>
      <c r="B12" s="9"/>
      <c r="C12" s="9"/>
      <c r="D12" s="9"/>
      <c r="E12" s="9" t="s">
        <v>98</v>
      </c>
      <c r="F12" s="9" t="s">
        <v>99</v>
      </c>
      <c r="G12" s="10">
        <v>0</v>
      </c>
      <c r="H12" s="10">
        <v>222.2</v>
      </c>
      <c r="I12" s="12">
        <v>1049.71</v>
      </c>
      <c r="J12" s="13">
        <v>0</v>
      </c>
      <c r="K12" s="12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8" customHeight="1" outlineLevel="1" x14ac:dyDescent="0.2">
      <c r="A13" s="9"/>
      <c r="B13" s="9"/>
      <c r="C13" s="9"/>
      <c r="D13" s="9"/>
      <c r="E13" s="9" t="s">
        <v>100</v>
      </c>
      <c r="F13" s="9" t="s">
        <v>101</v>
      </c>
      <c r="G13" s="10"/>
      <c r="H13" s="10">
        <v>0</v>
      </c>
      <c r="I13" s="12"/>
      <c r="J13" s="13"/>
      <c r="K13" s="12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8" customHeight="1" outlineLevel="1" x14ac:dyDescent="0.2">
      <c r="A14" s="9"/>
      <c r="B14" s="9"/>
      <c r="C14" s="9"/>
      <c r="D14" s="9"/>
      <c r="E14" s="9" t="s">
        <v>5</v>
      </c>
      <c r="F14" s="9" t="s">
        <v>6</v>
      </c>
      <c r="G14" s="10"/>
      <c r="H14" s="10">
        <v>0</v>
      </c>
      <c r="I14" s="12">
        <v>250</v>
      </c>
      <c r="J14" s="13"/>
      <c r="K14" s="12">
        <v>500</v>
      </c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8" customHeight="1" outlineLevel="1" x14ac:dyDescent="0.2">
      <c r="A15" s="9"/>
      <c r="B15" s="9"/>
      <c r="C15" s="15"/>
      <c r="D15" s="9"/>
      <c r="E15" s="9" t="s">
        <v>102</v>
      </c>
      <c r="F15" s="9" t="s">
        <v>103</v>
      </c>
      <c r="G15" s="10">
        <v>6500</v>
      </c>
      <c r="H15" s="10">
        <v>5898.78</v>
      </c>
      <c r="I15" s="12">
        <v>6767.96</v>
      </c>
      <c r="J15" s="13">
        <v>8000</v>
      </c>
      <c r="K15" s="12">
        <v>7000</v>
      </c>
      <c r="L15" s="14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8" customHeight="1" outlineLevel="1" thickBot="1" x14ac:dyDescent="0.25">
      <c r="A16" s="9"/>
      <c r="B16" s="9"/>
      <c r="C16" s="9"/>
      <c r="D16" s="9"/>
      <c r="E16" s="9" t="s">
        <v>125</v>
      </c>
      <c r="F16" s="9"/>
      <c r="G16" s="16"/>
      <c r="H16" s="10"/>
      <c r="I16" s="17">
        <v>20000</v>
      </c>
      <c r="J16" s="13"/>
      <c r="K16" s="17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8" customHeight="1" thickTop="1" thickBot="1" x14ac:dyDescent="0.3">
      <c r="A17" s="18"/>
      <c r="B17" s="18"/>
      <c r="C17" s="18"/>
      <c r="D17" s="18" t="s">
        <v>7</v>
      </c>
      <c r="E17" s="18"/>
      <c r="F17" s="18"/>
      <c r="G17" s="19">
        <f>SUM(G7:G15)</f>
        <v>131300</v>
      </c>
      <c r="H17" s="20">
        <f>SUM(H7:H15)</f>
        <v>122999.87999999999</v>
      </c>
      <c r="I17" s="19">
        <f>SUM(I7:I16)</f>
        <v>208752.66999999998</v>
      </c>
      <c r="J17" s="21">
        <f>SUM(J7:J15)</f>
        <v>126938</v>
      </c>
      <c r="K17" s="19">
        <f>SUM(K7:K15)</f>
        <v>162300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8" customHeight="1" x14ac:dyDescent="0.2">
      <c r="A18" s="22"/>
      <c r="B18" s="22"/>
      <c r="C18" s="22"/>
      <c r="D18" s="22"/>
      <c r="E18" s="22"/>
      <c r="F18" s="22"/>
      <c r="G18" s="23"/>
      <c r="H18" s="23"/>
      <c r="I18" s="24"/>
      <c r="J18" s="25"/>
      <c r="K18" s="2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8" customHeight="1" x14ac:dyDescent="0.2">
      <c r="A19" s="26"/>
      <c r="B19" s="26"/>
      <c r="C19" s="26" t="s">
        <v>8</v>
      </c>
      <c r="D19" s="26"/>
      <c r="E19" s="26"/>
      <c r="F19" s="26"/>
      <c r="G19" s="27"/>
      <c r="H19" s="27"/>
      <c r="I19" s="28"/>
      <c r="J19" s="29"/>
      <c r="K19" s="28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s="31" customFormat="1" ht="18" customHeight="1" x14ac:dyDescent="0.25">
      <c r="A20" s="26"/>
      <c r="B20" s="26"/>
      <c r="C20" s="26"/>
      <c r="D20" s="26" t="s">
        <v>9</v>
      </c>
      <c r="E20" s="26"/>
      <c r="F20" s="26"/>
      <c r="G20" s="27"/>
      <c r="H20" s="27"/>
      <c r="I20" s="28"/>
      <c r="J20" s="29"/>
      <c r="K20" s="28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8" customHeight="1" outlineLevel="2" x14ac:dyDescent="0.2">
      <c r="A21" s="9"/>
      <c r="B21" s="9"/>
      <c r="C21" s="9"/>
      <c r="D21" s="9"/>
      <c r="E21" s="9" t="s">
        <v>10</v>
      </c>
      <c r="F21" s="9"/>
      <c r="G21" s="10">
        <v>12600</v>
      </c>
      <c r="H21" s="10">
        <v>12000</v>
      </c>
      <c r="I21" s="12">
        <v>12600</v>
      </c>
      <c r="J21" s="13">
        <v>12000</v>
      </c>
      <c r="K21" s="12">
        <v>14400</v>
      </c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8" customHeight="1" outlineLevel="2" x14ac:dyDescent="0.2">
      <c r="A22" s="9"/>
      <c r="B22" s="9"/>
      <c r="C22" s="9"/>
      <c r="D22" s="9"/>
      <c r="E22" s="9" t="s">
        <v>75</v>
      </c>
      <c r="F22" s="9"/>
      <c r="G22" s="10">
        <v>0</v>
      </c>
      <c r="H22" s="10">
        <v>0</v>
      </c>
      <c r="I22" s="12">
        <v>232</v>
      </c>
      <c r="J22" s="13">
        <v>230</v>
      </c>
      <c r="K22" s="12">
        <v>232</v>
      </c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8" customHeight="1" outlineLevel="2" x14ac:dyDescent="0.2">
      <c r="A23" s="9"/>
      <c r="B23" s="9"/>
      <c r="C23" s="9"/>
      <c r="D23" s="9"/>
      <c r="E23" s="9" t="s">
        <v>11</v>
      </c>
      <c r="F23" s="9"/>
      <c r="G23" s="10">
        <v>1800</v>
      </c>
      <c r="H23" s="10">
        <v>1800</v>
      </c>
      <c r="I23" s="12">
        <v>1650</v>
      </c>
      <c r="J23" s="13">
        <v>1800</v>
      </c>
      <c r="K23" s="12">
        <v>1800</v>
      </c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8" customHeight="1" outlineLevel="2" x14ac:dyDescent="0.2">
      <c r="A24" s="9"/>
      <c r="B24" s="9"/>
      <c r="C24" s="9"/>
      <c r="D24" s="9"/>
      <c r="E24" s="9" t="s">
        <v>87</v>
      </c>
      <c r="F24" s="9"/>
      <c r="G24" s="10">
        <v>2000</v>
      </c>
      <c r="H24" s="10">
        <v>0</v>
      </c>
      <c r="I24" s="12">
        <v>2000</v>
      </c>
      <c r="J24" s="13">
        <v>2000</v>
      </c>
      <c r="K24" s="12">
        <v>1200</v>
      </c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8" customHeight="1" outlineLevel="2" x14ac:dyDescent="0.2">
      <c r="A25" s="9"/>
      <c r="B25" s="9"/>
      <c r="C25" s="9"/>
      <c r="D25" s="9"/>
      <c r="E25" s="9" t="s">
        <v>76</v>
      </c>
      <c r="F25" s="9"/>
      <c r="G25" s="10">
        <v>300</v>
      </c>
      <c r="H25" s="10">
        <v>300</v>
      </c>
      <c r="I25" s="12">
        <v>150</v>
      </c>
      <c r="J25" s="13">
        <v>300</v>
      </c>
      <c r="K25" s="12">
        <v>300</v>
      </c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8" customHeight="1" outlineLevel="2" x14ac:dyDescent="0.2">
      <c r="A26" s="9"/>
      <c r="B26" s="15"/>
      <c r="C26" s="9"/>
      <c r="D26" s="9"/>
      <c r="E26" s="9" t="s">
        <v>119</v>
      </c>
      <c r="F26" s="9"/>
      <c r="G26" s="10">
        <v>22000</v>
      </c>
      <c r="H26" s="10">
        <v>20580.2</v>
      </c>
      <c r="I26" s="12">
        <v>23627.37</v>
      </c>
      <c r="J26" s="13">
        <v>15751.07</v>
      </c>
      <c r="K26" s="12">
        <v>39073.75</v>
      </c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8" customHeight="1" outlineLevel="2" x14ac:dyDescent="0.2">
      <c r="A27" s="9"/>
      <c r="B27" s="15"/>
      <c r="C27" s="9"/>
      <c r="D27" s="9"/>
      <c r="E27" s="9" t="s">
        <v>72</v>
      </c>
      <c r="F27" s="9"/>
      <c r="G27" s="10">
        <v>500</v>
      </c>
      <c r="H27" s="10">
        <v>75</v>
      </c>
      <c r="I27" s="12">
        <v>150</v>
      </c>
      <c r="J27" s="13">
        <v>1000</v>
      </c>
      <c r="K27" s="12">
        <v>500</v>
      </c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8" customHeight="1" outlineLevel="2" thickBot="1" x14ac:dyDescent="0.25">
      <c r="A28" s="22"/>
      <c r="B28" s="22"/>
      <c r="C28" s="22"/>
      <c r="D28" s="22"/>
      <c r="E28" s="9" t="s">
        <v>13</v>
      </c>
      <c r="F28" s="22"/>
      <c r="G28" s="16">
        <v>350</v>
      </c>
      <c r="H28" s="10">
        <v>346</v>
      </c>
      <c r="I28" s="32">
        <v>350</v>
      </c>
      <c r="J28" s="13">
        <v>500</v>
      </c>
      <c r="K28" s="32">
        <v>350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8" customHeight="1" outlineLevel="1" thickTop="1" x14ac:dyDescent="0.25">
      <c r="A29" s="26"/>
      <c r="B29" s="26"/>
      <c r="C29" s="26"/>
      <c r="D29" s="18" t="s">
        <v>12</v>
      </c>
      <c r="E29" s="18"/>
      <c r="F29" s="26"/>
      <c r="G29" s="20">
        <f>SUM(G21:G28)</f>
        <v>39550</v>
      </c>
      <c r="H29" s="20">
        <f>SUM(H21:H28)</f>
        <v>35101.199999999997</v>
      </c>
      <c r="I29" s="20">
        <f>SUM(I21:I28)</f>
        <v>40759.369999999995</v>
      </c>
      <c r="J29" s="21">
        <f>SUM(J21:J28)</f>
        <v>33581.07</v>
      </c>
      <c r="K29" s="20">
        <f>SUM(K21:K28)</f>
        <v>57855.75</v>
      </c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8" customHeight="1" outlineLevel="1" x14ac:dyDescent="0.25">
      <c r="A30" s="26"/>
      <c r="B30" s="26"/>
      <c r="C30" s="26"/>
      <c r="D30" s="18"/>
      <c r="E30" s="18"/>
      <c r="F30" s="26"/>
      <c r="G30" s="20"/>
      <c r="H30" s="20"/>
      <c r="I30" s="28"/>
      <c r="J30" s="21"/>
      <c r="K30" s="28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8" customHeight="1" outlineLevel="2" x14ac:dyDescent="0.2">
      <c r="A31" s="9"/>
      <c r="B31" s="9"/>
      <c r="C31" s="9"/>
      <c r="D31" s="9" t="s">
        <v>14</v>
      </c>
      <c r="E31" s="9"/>
      <c r="F31" s="9"/>
      <c r="G31" s="10"/>
      <c r="H31" s="10"/>
      <c r="I31" s="12"/>
      <c r="J31" s="13"/>
      <c r="K31" s="12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8" customHeight="1" outlineLevel="2" x14ac:dyDescent="0.2">
      <c r="A32" s="9"/>
      <c r="B32" s="15"/>
      <c r="C32" s="15"/>
      <c r="D32" s="15" t="s">
        <v>111</v>
      </c>
      <c r="E32" s="9" t="s">
        <v>90</v>
      </c>
      <c r="F32" s="9" t="s">
        <v>91</v>
      </c>
      <c r="G32" s="10">
        <v>6200</v>
      </c>
      <c r="H32" s="23">
        <v>6137.5</v>
      </c>
      <c r="I32" s="12">
        <v>8093.85</v>
      </c>
      <c r="J32" s="13">
        <v>6000</v>
      </c>
      <c r="K32" s="12">
        <v>7000</v>
      </c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8" customHeight="1" outlineLevel="2" x14ac:dyDescent="0.2">
      <c r="A33" s="9"/>
      <c r="B33" s="9"/>
      <c r="C33" s="15"/>
      <c r="D33" s="9"/>
      <c r="E33" s="9" t="s">
        <v>15</v>
      </c>
      <c r="F33" s="9" t="s">
        <v>16</v>
      </c>
      <c r="G33" s="10">
        <v>10500</v>
      </c>
      <c r="H33" s="23">
        <v>10253</v>
      </c>
      <c r="I33" s="12">
        <v>10868.5</v>
      </c>
      <c r="J33" s="13">
        <v>7500</v>
      </c>
      <c r="K33" s="12">
        <v>12000</v>
      </c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8" customHeight="1" outlineLevel="2" x14ac:dyDescent="0.2">
      <c r="A34" s="9"/>
      <c r="B34" s="9"/>
      <c r="C34" s="9"/>
      <c r="D34" s="15" t="s">
        <v>107</v>
      </c>
      <c r="E34" s="9" t="s">
        <v>17</v>
      </c>
      <c r="F34" s="9" t="s">
        <v>18</v>
      </c>
      <c r="G34" s="10">
        <v>0</v>
      </c>
      <c r="H34" s="23">
        <v>1530</v>
      </c>
      <c r="I34" s="12">
        <v>1220</v>
      </c>
      <c r="J34" s="13">
        <v>1000</v>
      </c>
      <c r="K34" s="12">
        <v>650</v>
      </c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8" customHeight="1" outlineLevel="2" x14ac:dyDescent="0.2">
      <c r="A35" s="9"/>
      <c r="B35" s="9"/>
      <c r="C35" s="9"/>
      <c r="D35" s="15" t="s">
        <v>121</v>
      </c>
      <c r="E35" s="9" t="s">
        <v>19</v>
      </c>
      <c r="F35" s="9" t="s">
        <v>38</v>
      </c>
      <c r="G35" s="33">
        <v>4000</v>
      </c>
      <c r="H35" s="10">
        <v>0</v>
      </c>
      <c r="I35" s="12"/>
      <c r="J35" s="34">
        <v>0</v>
      </c>
      <c r="K35" s="12">
        <v>5000</v>
      </c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8" customHeight="1" outlineLevel="2" x14ac:dyDescent="0.2">
      <c r="A36" s="9"/>
      <c r="B36" s="9"/>
      <c r="C36" s="9"/>
      <c r="D36" s="15" t="s">
        <v>108</v>
      </c>
      <c r="E36" s="9" t="s">
        <v>20</v>
      </c>
      <c r="F36" s="9" t="s">
        <v>39</v>
      </c>
      <c r="G36" s="10">
        <v>800</v>
      </c>
      <c r="H36" s="10">
        <v>882.5</v>
      </c>
      <c r="I36" s="12">
        <v>2390</v>
      </c>
      <c r="J36" s="13">
        <v>700</v>
      </c>
      <c r="K36" s="12">
        <v>1200</v>
      </c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8" customHeight="1" outlineLevel="2" x14ac:dyDescent="0.2">
      <c r="A37" s="9"/>
      <c r="B37" s="9"/>
      <c r="C37" s="9"/>
      <c r="D37" s="15" t="s">
        <v>110</v>
      </c>
      <c r="E37" s="9" t="s">
        <v>21</v>
      </c>
      <c r="F37" s="9" t="s">
        <v>77</v>
      </c>
      <c r="G37" s="10">
        <v>1000</v>
      </c>
      <c r="H37" s="10">
        <v>2220.65</v>
      </c>
      <c r="I37" s="12">
        <v>4742.04</v>
      </c>
      <c r="J37" s="13">
        <v>2200</v>
      </c>
      <c r="K37" s="12">
        <v>1500</v>
      </c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8" customHeight="1" outlineLevel="2" x14ac:dyDescent="0.2">
      <c r="A38" s="9"/>
      <c r="B38" s="9"/>
      <c r="C38" s="9"/>
      <c r="D38" s="15" t="s">
        <v>109</v>
      </c>
      <c r="E38" s="9" t="s">
        <v>40</v>
      </c>
      <c r="F38" s="9" t="s">
        <v>41</v>
      </c>
      <c r="G38" s="10">
        <v>500</v>
      </c>
      <c r="H38" s="10">
        <v>334.72</v>
      </c>
      <c r="I38" s="12">
        <v>1838.01</v>
      </c>
      <c r="J38" s="13">
        <v>1100</v>
      </c>
      <c r="K38" s="12">
        <v>1000</v>
      </c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8" customHeight="1" outlineLevel="2" x14ac:dyDescent="0.2">
      <c r="A39" s="9"/>
      <c r="B39" s="9"/>
      <c r="C39" s="9"/>
      <c r="D39" s="9"/>
      <c r="E39" s="9" t="s">
        <v>42</v>
      </c>
      <c r="F39" s="9" t="s">
        <v>78</v>
      </c>
      <c r="G39" s="10">
        <v>5100</v>
      </c>
      <c r="H39" s="10">
        <v>4945</v>
      </c>
      <c r="I39" s="12">
        <v>3123.75</v>
      </c>
      <c r="J39" s="13">
        <v>3500</v>
      </c>
      <c r="K39" s="12">
        <v>3500</v>
      </c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8" customHeight="1" outlineLevel="2" x14ac:dyDescent="0.2">
      <c r="A40" s="9"/>
      <c r="B40" s="9"/>
      <c r="C40" s="9"/>
      <c r="D40" s="15"/>
      <c r="E40" s="9" t="s">
        <v>88</v>
      </c>
      <c r="F40" s="9" t="s">
        <v>89</v>
      </c>
      <c r="G40" s="10">
        <v>500</v>
      </c>
      <c r="H40" s="10">
        <v>0</v>
      </c>
      <c r="I40" s="12"/>
      <c r="J40" s="13">
        <v>700</v>
      </c>
      <c r="K40" s="12">
        <v>500</v>
      </c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8" customHeight="1" outlineLevel="2" x14ac:dyDescent="0.2">
      <c r="A41" s="9"/>
      <c r="B41" s="15"/>
      <c r="C41" s="15"/>
      <c r="D41" s="9"/>
      <c r="E41" s="9" t="s">
        <v>22</v>
      </c>
      <c r="F41" s="9" t="s">
        <v>23</v>
      </c>
      <c r="G41" s="10"/>
      <c r="H41" s="10">
        <v>570</v>
      </c>
      <c r="I41" s="12">
        <v>290</v>
      </c>
      <c r="J41" s="13">
        <v>500</v>
      </c>
      <c r="K41" s="12">
        <v>290</v>
      </c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8" customHeight="1" outlineLevel="2" x14ac:dyDescent="0.2">
      <c r="A42" s="9"/>
      <c r="B42" s="15"/>
      <c r="C42" s="15"/>
      <c r="D42" s="9"/>
      <c r="E42" s="9" t="s">
        <v>24</v>
      </c>
      <c r="F42" s="9" t="s">
        <v>79</v>
      </c>
      <c r="G42" s="10">
        <v>0</v>
      </c>
      <c r="H42" s="10">
        <v>0</v>
      </c>
      <c r="I42" s="12">
        <v>570</v>
      </c>
      <c r="J42" s="13">
        <v>500</v>
      </c>
      <c r="K42" s="12">
        <v>600</v>
      </c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8" customHeight="1" outlineLevel="2" x14ac:dyDescent="0.2">
      <c r="A43" s="9"/>
      <c r="B43" s="15"/>
      <c r="C43" s="15"/>
      <c r="D43" s="15"/>
      <c r="E43" s="9" t="s">
        <v>43</v>
      </c>
      <c r="F43" s="9" t="s">
        <v>44</v>
      </c>
      <c r="G43" s="10">
        <v>500</v>
      </c>
      <c r="H43" s="10">
        <v>929.01</v>
      </c>
      <c r="I43" s="12">
        <v>1353.08</v>
      </c>
      <c r="J43" s="13">
        <v>400</v>
      </c>
      <c r="K43" s="12">
        <v>1000</v>
      </c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8" customHeight="1" outlineLevel="2" x14ac:dyDescent="0.2">
      <c r="A44" s="9"/>
      <c r="B44" s="9"/>
      <c r="C44" s="15"/>
      <c r="D44" s="9"/>
      <c r="E44" s="9" t="s">
        <v>46</v>
      </c>
      <c r="F44" s="9" t="s">
        <v>73</v>
      </c>
      <c r="G44" s="10">
        <v>1200</v>
      </c>
      <c r="H44" s="10">
        <v>1080</v>
      </c>
      <c r="I44" s="12">
        <v>3307.5</v>
      </c>
      <c r="J44" s="13">
        <v>1400</v>
      </c>
      <c r="K44" s="12">
        <v>3700</v>
      </c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8" customHeight="1" outlineLevel="2" x14ac:dyDescent="0.2">
      <c r="A45" s="9"/>
      <c r="B45" s="9"/>
      <c r="C45" s="9"/>
      <c r="D45" s="15"/>
      <c r="E45" s="9" t="s">
        <v>47</v>
      </c>
      <c r="F45" s="9" t="s">
        <v>106</v>
      </c>
      <c r="G45" s="10">
        <v>300</v>
      </c>
      <c r="H45" s="10">
        <v>680.5</v>
      </c>
      <c r="I45" s="12">
        <v>65</v>
      </c>
      <c r="J45" s="13">
        <v>300</v>
      </c>
      <c r="K45" s="12">
        <v>100</v>
      </c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8" customHeight="1" outlineLevel="2" x14ac:dyDescent="0.2">
      <c r="A46" s="9"/>
      <c r="B46" s="9"/>
      <c r="C46" s="15"/>
      <c r="D46" s="9"/>
      <c r="E46" s="9" t="s">
        <v>48</v>
      </c>
      <c r="F46" s="9" t="s">
        <v>80</v>
      </c>
      <c r="G46" s="10">
        <v>350</v>
      </c>
      <c r="H46" s="10">
        <v>221.44</v>
      </c>
      <c r="I46" s="12">
        <v>280.85000000000002</v>
      </c>
      <c r="J46" s="13">
        <v>350</v>
      </c>
      <c r="K46" s="12">
        <v>350</v>
      </c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8" customHeight="1" outlineLevel="2" x14ac:dyDescent="0.2">
      <c r="A47" s="22"/>
      <c r="B47" s="35"/>
      <c r="C47" s="22"/>
      <c r="D47" s="9"/>
      <c r="E47" s="9" t="s">
        <v>49</v>
      </c>
      <c r="F47" s="22" t="s">
        <v>74</v>
      </c>
      <c r="G47" s="10">
        <v>4800</v>
      </c>
      <c r="H47" s="10">
        <v>4566.5</v>
      </c>
      <c r="I47" s="24">
        <v>3385.5</v>
      </c>
      <c r="J47" s="13">
        <v>5500</v>
      </c>
      <c r="K47" s="24">
        <v>4000</v>
      </c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8" customHeight="1" outlineLevel="2" x14ac:dyDescent="0.2">
      <c r="A48" s="22"/>
      <c r="B48" s="35"/>
      <c r="C48" s="22"/>
      <c r="D48" s="15"/>
      <c r="E48" s="9" t="s">
        <v>37</v>
      </c>
      <c r="F48" s="22" t="s">
        <v>105</v>
      </c>
      <c r="G48" s="10">
        <v>1000</v>
      </c>
      <c r="H48" s="10">
        <v>1247.5</v>
      </c>
      <c r="I48" s="24">
        <v>3171.14</v>
      </c>
      <c r="J48" s="13">
        <v>1500</v>
      </c>
      <c r="K48" s="24">
        <v>2000</v>
      </c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8" customHeight="1" outlineLevel="2" x14ac:dyDescent="0.2">
      <c r="A49" s="9"/>
      <c r="B49" s="9"/>
      <c r="C49" s="9"/>
      <c r="D49" s="11"/>
      <c r="E49" s="9" t="s">
        <v>81</v>
      </c>
      <c r="F49" s="9" t="s">
        <v>82</v>
      </c>
      <c r="G49" s="36">
        <v>500</v>
      </c>
      <c r="H49" s="10">
        <v>453.45</v>
      </c>
      <c r="I49" s="12"/>
      <c r="J49" s="24">
        <v>550</v>
      </c>
      <c r="K49" s="12">
        <v>500</v>
      </c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8" customHeight="1" outlineLevel="2" x14ac:dyDescent="0.2">
      <c r="A50" s="22"/>
      <c r="B50" s="22"/>
      <c r="C50" s="22"/>
      <c r="D50" s="9"/>
      <c r="E50" s="9" t="s">
        <v>85</v>
      </c>
      <c r="F50" s="9" t="s">
        <v>70</v>
      </c>
      <c r="G50" s="10">
        <v>900</v>
      </c>
      <c r="H50" s="10">
        <v>760.85</v>
      </c>
      <c r="I50" s="24">
        <v>907.83</v>
      </c>
      <c r="J50" s="13">
        <v>900</v>
      </c>
      <c r="K50" s="24">
        <v>915</v>
      </c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8" customHeight="1" outlineLevel="2" x14ac:dyDescent="0.2">
      <c r="A51" s="9"/>
      <c r="B51" s="9"/>
      <c r="C51" s="9"/>
      <c r="D51" s="22"/>
      <c r="E51" s="9" t="s">
        <v>50</v>
      </c>
      <c r="F51" s="9" t="s">
        <v>45</v>
      </c>
      <c r="G51" s="10">
        <v>120</v>
      </c>
      <c r="H51" s="10">
        <v>0</v>
      </c>
      <c r="I51" s="12"/>
      <c r="J51" s="13">
        <v>120</v>
      </c>
      <c r="K51" s="12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8" customHeight="1" outlineLevel="2" x14ac:dyDescent="0.2">
      <c r="A52" s="9"/>
      <c r="B52" s="9"/>
      <c r="C52" s="9"/>
      <c r="D52" s="9"/>
      <c r="E52" s="9" t="s">
        <v>84</v>
      </c>
      <c r="F52" s="9" t="s">
        <v>69</v>
      </c>
      <c r="G52" s="10">
        <v>300</v>
      </c>
      <c r="H52" s="10">
        <v>433.64</v>
      </c>
      <c r="I52" s="12">
        <v>425</v>
      </c>
      <c r="J52" s="13">
        <v>300</v>
      </c>
      <c r="K52" s="12">
        <v>500</v>
      </c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8" customHeight="1" outlineLevel="2" x14ac:dyDescent="0.2">
      <c r="A53" s="9"/>
      <c r="B53" s="9"/>
      <c r="C53" s="9"/>
      <c r="D53" s="9"/>
      <c r="E53" s="9" t="s">
        <v>86</v>
      </c>
      <c r="F53" s="9" t="s">
        <v>104</v>
      </c>
      <c r="G53" s="10">
        <v>470</v>
      </c>
      <c r="H53" s="10">
        <v>470</v>
      </c>
      <c r="I53" s="12">
        <v>470</v>
      </c>
      <c r="J53" s="13">
        <v>720</v>
      </c>
      <c r="K53" s="12">
        <v>470</v>
      </c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8" customHeight="1" outlineLevel="2" thickBot="1" x14ac:dyDescent="0.25">
      <c r="A54" s="9"/>
      <c r="B54" s="15"/>
      <c r="C54" s="9"/>
      <c r="D54" s="15" t="s">
        <v>123</v>
      </c>
      <c r="E54" s="9" t="s">
        <v>118</v>
      </c>
      <c r="F54" s="9" t="s">
        <v>124</v>
      </c>
      <c r="G54" s="16"/>
      <c r="H54" s="10">
        <v>1907.5</v>
      </c>
      <c r="I54" s="46">
        <v>69943.78</v>
      </c>
      <c r="J54" s="13"/>
      <c r="K54" s="17">
        <v>50000</v>
      </c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8" customHeight="1" outlineLevel="1" thickTop="1" x14ac:dyDescent="0.25">
      <c r="A55" s="26"/>
      <c r="B55" s="26"/>
      <c r="C55" s="26"/>
      <c r="D55" s="51" t="s">
        <v>25</v>
      </c>
      <c r="E55" s="51"/>
      <c r="F55" s="51"/>
      <c r="G55" s="37">
        <f>SUM(G32:G54)</f>
        <v>39040</v>
      </c>
      <c r="H55" s="37">
        <f>SUM(H32:I54)</f>
        <v>156069.59000000003</v>
      </c>
      <c r="I55" s="37">
        <f>SUM(I32:I54)</f>
        <v>116445.82999999999</v>
      </c>
      <c r="J55" s="21">
        <f>SUM(J32:K54)</f>
        <v>132515</v>
      </c>
      <c r="K55" s="37">
        <f>SUM(K32:K54)</f>
        <v>96775</v>
      </c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8" customHeight="1" outlineLevel="1" x14ac:dyDescent="0.25">
      <c r="A56" s="26"/>
      <c r="B56" s="26"/>
      <c r="C56" s="26"/>
      <c r="D56" s="22"/>
      <c r="E56" s="18"/>
      <c r="F56" s="26"/>
      <c r="G56" s="20"/>
      <c r="H56" s="38"/>
      <c r="I56" s="28"/>
      <c r="J56" s="21"/>
      <c r="K56" s="28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s="31" customFormat="1" ht="18" customHeight="1" outlineLevel="1" x14ac:dyDescent="0.25">
      <c r="A57" s="26"/>
      <c r="B57" s="26"/>
      <c r="C57" s="26"/>
      <c r="D57" s="26" t="s">
        <v>26</v>
      </c>
      <c r="E57" s="26"/>
      <c r="F57" s="26"/>
      <c r="G57" s="27"/>
      <c r="H57" s="27"/>
      <c r="I57" s="28"/>
      <c r="J57" s="29"/>
      <c r="K57" s="28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8" customHeight="1" outlineLevel="2" x14ac:dyDescent="0.2">
      <c r="A58" s="9"/>
      <c r="B58" s="9"/>
      <c r="C58" s="9"/>
      <c r="D58" s="9"/>
      <c r="E58" s="9" t="s">
        <v>56</v>
      </c>
      <c r="F58" s="9" t="s">
        <v>51</v>
      </c>
      <c r="G58" s="10">
        <v>11955.98</v>
      </c>
      <c r="H58" s="10">
        <v>10736.42</v>
      </c>
      <c r="I58" s="12">
        <v>11089.24</v>
      </c>
      <c r="J58" s="13">
        <v>11300</v>
      </c>
      <c r="K58" s="12">
        <v>12000</v>
      </c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8" customHeight="1" outlineLevel="2" x14ac:dyDescent="0.2">
      <c r="A59" s="9"/>
      <c r="B59" s="9"/>
      <c r="C59" s="9"/>
      <c r="D59" s="9"/>
      <c r="E59" s="9" t="s">
        <v>57</v>
      </c>
      <c r="F59" s="9" t="s">
        <v>52</v>
      </c>
      <c r="G59" s="10">
        <v>15106.39</v>
      </c>
      <c r="H59" s="10">
        <v>15106.39</v>
      </c>
      <c r="I59" s="12">
        <v>14623.63</v>
      </c>
      <c r="J59" s="13">
        <v>13200</v>
      </c>
      <c r="K59" s="12">
        <v>15200</v>
      </c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8" customHeight="1" outlineLevel="2" x14ac:dyDescent="0.2">
      <c r="A60" s="9"/>
      <c r="B60" s="9"/>
      <c r="C60" s="9"/>
      <c r="D60" s="9"/>
      <c r="E60" s="9" t="s">
        <v>58</v>
      </c>
      <c r="F60" s="9" t="s">
        <v>53</v>
      </c>
      <c r="G60" s="10">
        <v>7724.76</v>
      </c>
      <c r="H60" s="10">
        <v>7724.76</v>
      </c>
      <c r="I60" s="12">
        <v>3978.25</v>
      </c>
      <c r="J60" s="13">
        <v>7550</v>
      </c>
      <c r="K60" s="12">
        <v>7956</v>
      </c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8" customHeight="1" outlineLevel="2" x14ac:dyDescent="0.2">
      <c r="A61" s="9"/>
      <c r="B61" s="9"/>
      <c r="C61" s="9"/>
      <c r="D61" s="9"/>
      <c r="E61" s="9" t="s">
        <v>59</v>
      </c>
      <c r="F61" s="9" t="s">
        <v>54</v>
      </c>
      <c r="G61" s="10">
        <v>4293.18</v>
      </c>
      <c r="H61" s="10">
        <v>4293.18</v>
      </c>
      <c r="I61" s="12">
        <v>4312.08</v>
      </c>
      <c r="J61" s="13">
        <v>3800</v>
      </c>
      <c r="K61" s="12">
        <v>4650.6000000000004</v>
      </c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8" customHeight="1" outlineLevel="2" x14ac:dyDescent="0.2">
      <c r="A62" s="9"/>
      <c r="B62" s="9"/>
      <c r="C62" s="9"/>
      <c r="D62" s="9"/>
      <c r="E62" s="9" t="s">
        <v>60</v>
      </c>
      <c r="F62" s="9" t="s">
        <v>55</v>
      </c>
      <c r="G62" s="10">
        <v>5132.91</v>
      </c>
      <c r="H62" s="10">
        <v>5132.91</v>
      </c>
      <c r="I62" s="12">
        <v>6589.48</v>
      </c>
      <c r="J62" s="13">
        <v>4775</v>
      </c>
      <c r="K62" s="12">
        <v>6616.5</v>
      </c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8" customHeight="1" outlineLevel="2" x14ac:dyDescent="0.2">
      <c r="A63" s="9"/>
      <c r="B63" s="9"/>
      <c r="C63" s="9"/>
      <c r="D63" s="9"/>
      <c r="E63" s="9" t="s">
        <v>65</v>
      </c>
      <c r="F63" s="9" t="s">
        <v>66</v>
      </c>
      <c r="G63" s="10">
        <v>360</v>
      </c>
      <c r="H63" s="10">
        <v>390</v>
      </c>
      <c r="I63" s="12">
        <v>830</v>
      </c>
      <c r="J63" s="13">
        <v>360</v>
      </c>
      <c r="K63" s="12">
        <v>830</v>
      </c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8" customHeight="1" outlineLevel="2" x14ac:dyDescent="0.2">
      <c r="A64" s="9"/>
      <c r="B64" s="9"/>
      <c r="C64" s="9"/>
      <c r="D64" s="9"/>
      <c r="E64" s="9" t="s">
        <v>67</v>
      </c>
      <c r="F64" s="9" t="s">
        <v>68</v>
      </c>
      <c r="G64" s="10">
        <v>3120</v>
      </c>
      <c r="H64" s="10">
        <v>2860</v>
      </c>
      <c r="I64" s="12">
        <v>3260</v>
      </c>
      <c r="J64" s="13">
        <v>3120</v>
      </c>
      <c r="K64" s="12">
        <v>3600</v>
      </c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8" customHeight="1" outlineLevel="2" x14ac:dyDescent="0.2">
      <c r="A65" s="9"/>
      <c r="B65" s="9"/>
      <c r="C65" s="9"/>
      <c r="D65" s="9"/>
      <c r="E65" s="9" t="s">
        <v>61</v>
      </c>
      <c r="F65" s="9" t="s">
        <v>83</v>
      </c>
      <c r="G65" s="10">
        <v>4581.12</v>
      </c>
      <c r="H65" s="10">
        <v>4581.12</v>
      </c>
      <c r="I65" s="12">
        <v>4617.2</v>
      </c>
      <c r="J65" s="13">
        <v>4581.12</v>
      </c>
      <c r="K65" s="12">
        <v>4685</v>
      </c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8" customHeight="1" outlineLevel="2" thickBot="1" x14ac:dyDescent="0.25">
      <c r="A66" s="9"/>
      <c r="B66" s="9"/>
      <c r="C66" s="9"/>
      <c r="D66" s="9"/>
      <c r="E66" s="9" t="s">
        <v>62</v>
      </c>
      <c r="F66" s="9" t="s">
        <v>27</v>
      </c>
      <c r="G66" s="16">
        <v>740.8</v>
      </c>
      <c r="H66" s="10">
        <v>675.85</v>
      </c>
      <c r="I66" s="17">
        <v>740.76</v>
      </c>
      <c r="J66" s="13">
        <v>595</v>
      </c>
      <c r="K66" s="17">
        <v>821</v>
      </c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8" customHeight="1" outlineLevel="1" thickTop="1" x14ac:dyDescent="0.25">
      <c r="A67" s="21"/>
      <c r="B67" s="21"/>
      <c r="C67" s="21"/>
      <c r="D67" s="52" t="s">
        <v>28</v>
      </c>
      <c r="E67" s="52"/>
      <c r="F67" s="52"/>
      <c r="G67" s="39">
        <f>SUM(G58:G66)</f>
        <v>53015.140000000007</v>
      </c>
      <c r="H67" s="21">
        <f>SUM(H58:H66)</f>
        <v>51500.630000000005</v>
      </c>
      <c r="I67" s="39">
        <f>SUM(I58:I66)</f>
        <v>50040.639999999992</v>
      </c>
      <c r="J67" s="39">
        <f>SUM(J58:J66)</f>
        <v>49281.120000000003</v>
      </c>
      <c r="K67" s="39">
        <f>SUM(K58:K66)</f>
        <v>56359.1</v>
      </c>
      <c r="L67" s="29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8" customHeight="1" outlineLevel="1" x14ac:dyDescent="0.25">
      <c r="A68" s="18"/>
      <c r="B68" s="18"/>
      <c r="C68" s="18"/>
      <c r="D68" s="18"/>
      <c r="E68" s="26"/>
      <c r="F68" s="26"/>
      <c r="G68" s="31"/>
      <c r="H68" s="40"/>
      <c r="I68" s="39"/>
      <c r="J68" s="39"/>
      <c r="K68" s="29"/>
      <c r="L68" s="2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8" customHeight="1" x14ac:dyDescent="0.25">
      <c r="A69" s="18"/>
      <c r="B69" s="18" t="s">
        <v>29</v>
      </c>
      <c r="C69" s="18"/>
      <c r="D69" s="18"/>
      <c r="E69" s="18"/>
      <c r="F69" s="18"/>
      <c r="G69" s="41">
        <f>G29+G55+G67</f>
        <v>131605.14000000001</v>
      </c>
      <c r="H69" s="27">
        <f>H29+H55+H67</f>
        <v>242671.42000000004</v>
      </c>
      <c r="I69" s="41">
        <f>I29+I55+I67</f>
        <v>207245.83999999997</v>
      </c>
      <c r="J69" s="29">
        <f>J29+J55+J67</f>
        <v>215377.19</v>
      </c>
      <c r="K69" s="41">
        <f>K29+K55+K67</f>
        <v>210989.85</v>
      </c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8" customHeight="1" x14ac:dyDescent="0.25">
      <c r="A70" s="26"/>
      <c r="B70" s="26"/>
      <c r="C70" s="26"/>
      <c r="D70" s="18"/>
      <c r="E70" s="18"/>
      <c r="F70" s="26" t="s">
        <v>30</v>
      </c>
      <c r="G70" s="45">
        <f>SUM(G17-G69)</f>
        <v>-305.14000000001397</v>
      </c>
      <c r="H70" s="20">
        <f>SUM(H17-H69)</f>
        <v>-119671.54000000005</v>
      </c>
      <c r="I70" s="42">
        <f>SUM(I17-I69)</f>
        <v>1506.8300000000163</v>
      </c>
      <c r="J70" s="21">
        <f>SUM(J17-J69)</f>
        <v>-88439.19</v>
      </c>
      <c r="K70" s="42">
        <f>SUM(K17-K69)</f>
        <v>-48689.850000000006</v>
      </c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8" customHeight="1" x14ac:dyDescent="0.2">
      <c r="A71" s="9"/>
      <c r="B71" s="9" t="s">
        <v>31</v>
      </c>
      <c r="C71" s="9"/>
      <c r="D71" s="9"/>
      <c r="E71" s="9"/>
      <c r="F71" s="9"/>
      <c r="G71" s="23"/>
      <c r="H71" s="23"/>
      <c r="I71" s="12"/>
      <c r="J71" s="25"/>
      <c r="K71" s="12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8" customHeight="1" x14ac:dyDescent="0.2">
      <c r="A72" s="9"/>
      <c r="B72" s="9"/>
      <c r="C72" s="9" t="s">
        <v>32</v>
      </c>
      <c r="D72" s="9"/>
      <c r="E72" s="9"/>
      <c r="F72" s="9"/>
      <c r="G72" s="10"/>
      <c r="H72" s="10"/>
      <c r="I72" s="12"/>
      <c r="J72" s="13"/>
      <c r="K72" s="12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8" customHeight="1" outlineLevel="1" x14ac:dyDescent="0.2">
      <c r="A73" s="9"/>
      <c r="B73" s="9"/>
      <c r="C73" s="9"/>
      <c r="D73" s="9"/>
      <c r="E73" s="9" t="s">
        <v>63</v>
      </c>
      <c r="F73" s="9" t="s">
        <v>131</v>
      </c>
      <c r="G73" s="10">
        <v>30000</v>
      </c>
      <c r="H73" s="10">
        <v>25299.95</v>
      </c>
      <c r="I73" s="12">
        <v>30000</v>
      </c>
      <c r="J73" s="13">
        <v>25000</v>
      </c>
      <c r="K73" s="12">
        <v>30000</v>
      </c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8" customHeight="1" outlineLevel="1" thickBot="1" x14ac:dyDescent="0.25">
      <c r="A74" s="9"/>
      <c r="B74" s="9"/>
      <c r="C74" s="48" t="s">
        <v>127</v>
      </c>
      <c r="D74" s="9"/>
      <c r="E74" s="48"/>
      <c r="F74" s="9"/>
      <c r="G74" s="16">
        <v>0</v>
      </c>
      <c r="H74" s="10"/>
      <c r="I74" s="17"/>
      <c r="J74" s="13"/>
      <c r="K74" s="17">
        <v>100000</v>
      </c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8" customHeight="1" thickTop="1" x14ac:dyDescent="0.25">
      <c r="A75" s="26"/>
      <c r="B75" s="18" t="s">
        <v>33</v>
      </c>
      <c r="C75" s="18"/>
      <c r="D75" s="18"/>
      <c r="E75" s="18"/>
      <c r="F75" s="18"/>
      <c r="G75" s="41">
        <f>SUM(G73:G74)</f>
        <v>30000</v>
      </c>
      <c r="H75" s="27">
        <f>SUM(H73:H73)</f>
        <v>25299.95</v>
      </c>
      <c r="I75" s="41">
        <f>SUM(I73:I74)</f>
        <v>30000</v>
      </c>
      <c r="J75" s="29">
        <f>SUM(J73:J73)</f>
        <v>25000</v>
      </c>
      <c r="K75" s="41">
        <f>SUM(K73:K74)</f>
        <v>130000</v>
      </c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8" customHeight="1" x14ac:dyDescent="0.2">
      <c r="A76" s="22"/>
      <c r="B76" s="9" t="s">
        <v>34</v>
      </c>
      <c r="C76" s="9"/>
      <c r="D76" s="22"/>
      <c r="E76" s="22"/>
      <c r="F76" s="9"/>
      <c r="G76" s="10"/>
      <c r="H76" s="10"/>
      <c r="I76" s="12"/>
      <c r="J76" s="13"/>
      <c r="K76" s="12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8" customHeight="1" x14ac:dyDescent="0.2">
      <c r="A77" s="22"/>
      <c r="B77" s="9"/>
      <c r="C77" s="9" t="s">
        <v>35</v>
      </c>
      <c r="D77" s="9"/>
      <c r="E77" s="9"/>
      <c r="F77" s="9"/>
      <c r="G77" s="23"/>
      <c r="H77" s="23"/>
      <c r="I77" s="12"/>
      <c r="J77" s="25"/>
      <c r="K77" s="12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8" customHeight="1" x14ac:dyDescent="0.2">
      <c r="A78" s="22"/>
      <c r="B78" s="9"/>
      <c r="C78" s="9"/>
      <c r="D78" s="9"/>
      <c r="E78" s="9" t="s">
        <v>130</v>
      </c>
      <c r="F78" s="9"/>
      <c r="G78" s="23">
        <v>0</v>
      </c>
      <c r="H78" s="23"/>
      <c r="I78" s="12">
        <v>15000</v>
      </c>
      <c r="J78" s="25"/>
      <c r="K78" s="12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8" customHeight="1" outlineLevel="1" x14ac:dyDescent="0.2">
      <c r="A79" s="9"/>
      <c r="B79" s="9"/>
      <c r="C79" s="47"/>
      <c r="D79" s="9"/>
      <c r="E79" s="9" t="s">
        <v>128</v>
      </c>
      <c r="F79" s="9"/>
      <c r="G79" s="10">
        <v>0</v>
      </c>
      <c r="H79" s="10">
        <v>5000</v>
      </c>
      <c r="I79" s="12">
        <v>20000</v>
      </c>
      <c r="J79" s="13">
        <v>25000</v>
      </c>
      <c r="K79" s="12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8" customHeight="1" outlineLevel="1" thickBot="1" x14ac:dyDescent="0.25">
      <c r="A80" s="9"/>
      <c r="B80" s="9"/>
      <c r="C80" s="9" t="s">
        <v>129</v>
      </c>
      <c r="D80" s="9"/>
      <c r="E80" s="9"/>
      <c r="F80" s="9"/>
      <c r="G80" s="16"/>
      <c r="H80" s="10"/>
      <c r="I80" s="17"/>
      <c r="J80" s="13"/>
      <c r="K80" s="17">
        <v>100000</v>
      </c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8" customHeight="1" thickTop="1" thickBot="1" x14ac:dyDescent="0.3">
      <c r="A81" s="18"/>
      <c r="B81" s="18" t="s">
        <v>36</v>
      </c>
      <c r="C81" s="18"/>
      <c r="D81" s="18"/>
      <c r="E81" s="18"/>
      <c r="F81" s="18"/>
      <c r="G81" s="43">
        <f>SUM(G78:G79)</f>
        <v>0</v>
      </c>
      <c r="H81" s="27">
        <f>SUM(H77:H79)</f>
        <v>5000</v>
      </c>
      <c r="I81" s="43">
        <f>SUM(I77:I79)</f>
        <v>35000</v>
      </c>
      <c r="J81" s="29">
        <f>SUM(J79:J79)</f>
        <v>25000</v>
      </c>
      <c r="K81" s="43">
        <f>SUM(K78:K80)</f>
        <v>100000</v>
      </c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8" customHeight="1" x14ac:dyDescent="0.25">
      <c r="A82" s="18"/>
      <c r="B82" s="18"/>
      <c r="C82" s="18"/>
      <c r="D82" s="18"/>
      <c r="E82" s="18"/>
      <c r="F82" s="18"/>
      <c r="G82" s="27"/>
      <c r="H82" s="27"/>
      <c r="I82" s="27"/>
      <c r="J82" s="29"/>
      <c r="K82" s="2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8" customHeight="1" x14ac:dyDescent="0.25">
      <c r="A83" s="18" t="s">
        <v>64</v>
      </c>
      <c r="B83" s="18"/>
      <c r="C83" s="18"/>
      <c r="D83" s="18"/>
      <c r="E83" s="18"/>
      <c r="F83" s="18"/>
      <c r="G83" s="20">
        <f>+G70+G75-G81</f>
        <v>29694.859999999986</v>
      </c>
      <c r="H83" s="20">
        <f>+H70+H75-H81</f>
        <v>-99371.590000000055</v>
      </c>
      <c r="I83" s="20">
        <f>+I70+I75-I81</f>
        <v>-3493.1699999999837</v>
      </c>
      <c r="J83" s="21">
        <f>+J70+J75-J81</f>
        <v>-88439.19</v>
      </c>
      <c r="K83" s="20">
        <f>+K70+K75-K81</f>
        <v>-18689.850000000006</v>
      </c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8" customHeight="1" x14ac:dyDescent="0.25">
      <c r="A84" s="18"/>
      <c r="B84" s="18"/>
      <c r="C84" s="18"/>
      <c r="D84" s="18"/>
      <c r="E84" s="18"/>
      <c r="F84" s="18"/>
      <c r="G84" s="20"/>
      <c r="H84" s="7"/>
      <c r="I84" s="20"/>
      <c r="J84" s="7"/>
      <c r="K84" s="20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8" customHeight="1" x14ac:dyDescent="0.2">
      <c r="B85" s="3" t="s">
        <v>113</v>
      </c>
      <c r="C85" s="3"/>
    </row>
    <row r="86" spans="1:26" ht="15.75" customHeight="1" x14ac:dyDescent="0.2">
      <c r="B86" s="3" t="s">
        <v>114</v>
      </c>
      <c r="C86" s="3"/>
      <c r="F86" s="44"/>
    </row>
    <row r="87" spans="1:26" ht="15.75" customHeight="1" x14ac:dyDescent="0.2">
      <c r="B87" s="3" t="s">
        <v>115</v>
      </c>
      <c r="C87" s="3"/>
    </row>
    <row r="88" spans="1:26" ht="15.75" customHeight="1" x14ac:dyDescent="0.2">
      <c r="B88" s="3" t="s">
        <v>116</v>
      </c>
      <c r="C88" s="3"/>
    </row>
    <row r="89" spans="1:26" ht="15.75" customHeight="1" x14ac:dyDescent="0.2">
      <c r="B89" s="3" t="s">
        <v>117</v>
      </c>
      <c r="C89" s="3"/>
    </row>
    <row r="90" spans="1:26" ht="15.75" customHeight="1" x14ac:dyDescent="0.2">
      <c r="B90" s="3" t="s">
        <v>122</v>
      </c>
    </row>
    <row r="91" spans="1:26" ht="15.75" customHeight="1" x14ac:dyDescent="0.2">
      <c r="B91" s="3" t="s">
        <v>126</v>
      </c>
    </row>
    <row r="92" spans="1:26" ht="15.75" customHeight="1" x14ac:dyDescent="0.2"/>
    <row r="93" spans="1:26" ht="15.75" customHeight="1" x14ac:dyDescent="0.2"/>
    <row r="94" spans="1:26" ht="15.75" customHeight="1" x14ac:dyDescent="0.2"/>
    <row r="95" spans="1:26" ht="15.75" customHeight="1" x14ac:dyDescent="0.2"/>
    <row r="96" spans="1:26" ht="15.75" customHeight="1" x14ac:dyDescent="0.2"/>
    <row r="97" s="1" customFormat="1" ht="15.75" customHeight="1" x14ac:dyDescent="0.2"/>
    <row r="98" s="1" customFormat="1" ht="15.75" customHeight="1" x14ac:dyDescent="0.2"/>
    <row r="99" s="1" customFormat="1" ht="15.75" customHeight="1" x14ac:dyDescent="0.2"/>
    <row r="100" s="1" customFormat="1" ht="15.75" customHeight="1" x14ac:dyDescent="0.2"/>
    <row r="101" s="1" customFormat="1" ht="15.75" customHeight="1" x14ac:dyDescent="0.2"/>
    <row r="102" s="1" customFormat="1" ht="15.75" customHeight="1" x14ac:dyDescent="0.2"/>
    <row r="103" s="1" customFormat="1" ht="15.75" customHeight="1" x14ac:dyDescent="0.2"/>
    <row r="104" s="1" customFormat="1" ht="15.75" customHeight="1" x14ac:dyDescent="0.2"/>
    <row r="105" s="1" customFormat="1" ht="15.75" customHeight="1" x14ac:dyDescent="0.2"/>
    <row r="106" s="1" customFormat="1" ht="15.75" customHeight="1" x14ac:dyDescent="0.2"/>
    <row r="107" s="1" customFormat="1" ht="15.75" customHeight="1" x14ac:dyDescent="0.2"/>
    <row r="108" s="1" customFormat="1" ht="15.75" customHeight="1" x14ac:dyDescent="0.2"/>
    <row r="109" s="1" customFormat="1" ht="15.75" customHeight="1" x14ac:dyDescent="0.2"/>
    <row r="110" s="1" customFormat="1" ht="15.75" customHeight="1" x14ac:dyDescent="0.2"/>
    <row r="111" s="1" customFormat="1" ht="15.75" customHeight="1" x14ac:dyDescent="0.2"/>
    <row r="112" s="1" customFormat="1" ht="15.75" customHeight="1" x14ac:dyDescent="0.2"/>
    <row r="113" s="1" customFormat="1" ht="15.75" customHeight="1" x14ac:dyDescent="0.2"/>
    <row r="114" s="1" customFormat="1" ht="15.75" customHeight="1" x14ac:dyDescent="0.2"/>
    <row r="115" s="1" customFormat="1" ht="15.75" customHeight="1" x14ac:dyDescent="0.2"/>
    <row r="116" s="1" customFormat="1" ht="15.75" customHeight="1" x14ac:dyDescent="0.2"/>
    <row r="117" s="1" customFormat="1" ht="15.75" customHeight="1" x14ac:dyDescent="0.2"/>
    <row r="118" s="1" customFormat="1" ht="15.75" customHeight="1" x14ac:dyDescent="0.2"/>
    <row r="119" s="1" customFormat="1" ht="15.75" customHeight="1" x14ac:dyDescent="0.2"/>
    <row r="120" s="1" customFormat="1" ht="15.75" customHeight="1" x14ac:dyDescent="0.2"/>
    <row r="121" s="1" customFormat="1" ht="15.75" customHeight="1" x14ac:dyDescent="0.2"/>
    <row r="122" s="1" customFormat="1" ht="15.75" customHeight="1" x14ac:dyDescent="0.2"/>
    <row r="123" s="1" customFormat="1" ht="15.75" customHeight="1" x14ac:dyDescent="0.2"/>
    <row r="124" s="1" customFormat="1" ht="15.75" customHeight="1" x14ac:dyDescent="0.2"/>
    <row r="125" s="1" customFormat="1" ht="15.75" customHeight="1" x14ac:dyDescent="0.2"/>
    <row r="126" s="1" customFormat="1" ht="15.75" customHeight="1" x14ac:dyDescent="0.2"/>
    <row r="127" s="1" customFormat="1" ht="15.75" customHeight="1" x14ac:dyDescent="0.2"/>
    <row r="128" s="1" customFormat="1" ht="15.75" customHeight="1" x14ac:dyDescent="0.2"/>
    <row r="129" s="1" customFormat="1" ht="15.75" customHeight="1" x14ac:dyDescent="0.2"/>
    <row r="130" s="1" customFormat="1" ht="15.75" customHeight="1" x14ac:dyDescent="0.2"/>
    <row r="131" s="1" customFormat="1" ht="15.75" customHeight="1" x14ac:dyDescent="0.2"/>
    <row r="132" s="1" customFormat="1" ht="15.75" customHeight="1" x14ac:dyDescent="0.2"/>
    <row r="133" s="1" customFormat="1" ht="15.75" customHeight="1" x14ac:dyDescent="0.2"/>
    <row r="134" s="1" customFormat="1" ht="15.75" customHeight="1" x14ac:dyDescent="0.2"/>
    <row r="135" s="1" customFormat="1" ht="15.75" customHeight="1" x14ac:dyDescent="0.2"/>
    <row r="136" s="1" customFormat="1" ht="15.75" customHeight="1" x14ac:dyDescent="0.2"/>
    <row r="137" s="1" customFormat="1" ht="15.75" customHeight="1" x14ac:dyDescent="0.2"/>
    <row r="138" s="1" customFormat="1" ht="15.75" customHeight="1" x14ac:dyDescent="0.2"/>
    <row r="139" s="1" customFormat="1" ht="15.75" customHeight="1" x14ac:dyDescent="0.2"/>
    <row r="140" s="1" customFormat="1" ht="15.75" customHeight="1" x14ac:dyDescent="0.2"/>
    <row r="141" s="1" customFormat="1" ht="15.75" customHeight="1" x14ac:dyDescent="0.2"/>
    <row r="142" s="1" customFormat="1" ht="15.75" customHeight="1" x14ac:dyDescent="0.2"/>
    <row r="143" s="1" customFormat="1" ht="15.75" customHeight="1" x14ac:dyDescent="0.2"/>
    <row r="144" s="1" customFormat="1" ht="15.75" customHeight="1" x14ac:dyDescent="0.2"/>
    <row r="145" s="1" customFormat="1" ht="15.75" customHeight="1" x14ac:dyDescent="0.2"/>
    <row r="146" s="1" customFormat="1" ht="15.75" customHeight="1" x14ac:dyDescent="0.2"/>
    <row r="147" s="1" customFormat="1" ht="15.75" customHeight="1" x14ac:dyDescent="0.2"/>
    <row r="148" s="1" customFormat="1" ht="15.75" customHeight="1" x14ac:dyDescent="0.2"/>
    <row r="149" s="1" customFormat="1" ht="15.75" customHeight="1" x14ac:dyDescent="0.2"/>
    <row r="150" s="1" customFormat="1" ht="15.75" customHeight="1" x14ac:dyDescent="0.2"/>
    <row r="151" s="1" customFormat="1" ht="15.75" customHeight="1" x14ac:dyDescent="0.2"/>
    <row r="152" s="1" customFormat="1" ht="15.75" customHeight="1" x14ac:dyDescent="0.2"/>
    <row r="153" s="1" customFormat="1" ht="15.75" customHeight="1" x14ac:dyDescent="0.2"/>
    <row r="154" s="1" customFormat="1" ht="15.75" customHeight="1" x14ac:dyDescent="0.2"/>
    <row r="155" s="1" customFormat="1" ht="15.75" customHeight="1" x14ac:dyDescent="0.2"/>
    <row r="156" s="1" customFormat="1" ht="15.75" customHeight="1" x14ac:dyDescent="0.2"/>
    <row r="157" s="1" customFormat="1" ht="15.75" customHeight="1" x14ac:dyDescent="0.2"/>
    <row r="158" s="1" customFormat="1" ht="15.75" customHeight="1" x14ac:dyDescent="0.2"/>
    <row r="159" s="1" customFormat="1" ht="15.75" customHeight="1" x14ac:dyDescent="0.2"/>
    <row r="160" s="1" customFormat="1" ht="15.75" customHeight="1" x14ac:dyDescent="0.2"/>
    <row r="161" s="1" customFormat="1" ht="15.75" customHeight="1" x14ac:dyDescent="0.2"/>
    <row r="162" s="1" customFormat="1" ht="15.75" customHeight="1" x14ac:dyDescent="0.2"/>
    <row r="163" s="1" customFormat="1" ht="15.75" customHeight="1" x14ac:dyDescent="0.2"/>
    <row r="164" s="1" customFormat="1" ht="15.75" customHeight="1" x14ac:dyDescent="0.2"/>
    <row r="165" s="1" customFormat="1" ht="15.75" customHeight="1" x14ac:dyDescent="0.2"/>
    <row r="166" s="1" customFormat="1" ht="15.75" customHeight="1" x14ac:dyDescent="0.2"/>
    <row r="167" s="1" customFormat="1" ht="15.75" customHeight="1" x14ac:dyDescent="0.2"/>
    <row r="168" s="1" customFormat="1" ht="15.75" customHeight="1" x14ac:dyDescent="0.2"/>
    <row r="169" s="1" customFormat="1" ht="15.75" customHeight="1" x14ac:dyDescent="0.2"/>
    <row r="170" s="1" customFormat="1" ht="15.75" customHeight="1" x14ac:dyDescent="0.2"/>
    <row r="171" s="1" customFormat="1" ht="15.75" customHeight="1" x14ac:dyDescent="0.2"/>
    <row r="172" s="1" customFormat="1" ht="15.75" customHeight="1" x14ac:dyDescent="0.2"/>
    <row r="173" s="1" customFormat="1" ht="15.75" customHeight="1" x14ac:dyDescent="0.2"/>
    <row r="174" s="1" customFormat="1" ht="15.75" customHeight="1" x14ac:dyDescent="0.2"/>
    <row r="175" s="1" customFormat="1" ht="15.75" customHeight="1" x14ac:dyDescent="0.2"/>
    <row r="176" s="1" customFormat="1" ht="15.75" customHeight="1" x14ac:dyDescent="0.2"/>
    <row r="177" s="1" customFormat="1" ht="15.75" customHeight="1" x14ac:dyDescent="0.2"/>
    <row r="178" s="1" customFormat="1" ht="15.75" customHeight="1" x14ac:dyDescent="0.2"/>
    <row r="179" s="1" customFormat="1" ht="15.75" customHeight="1" x14ac:dyDescent="0.2"/>
    <row r="180" s="1" customFormat="1" ht="15.75" customHeight="1" x14ac:dyDescent="0.2"/>
    <row r="181" s="1" customFormat="1" ht="15.75" customHeight="1" x14ac:dyDescent="0.2"/>
    <row r="182" s="1" customFormat="1" ht="15.75" customHeight="1" x14ac:dyDescent="0.2"/>
    <row r="183" s="1" customFormat="1" ht="15.75" customHeight="1" x14ac:dyDescent="0.2"/>
    <row r="184" s="1" customFormat="1" ht="15.75" customHeight="1" x14ac:dyDescent="0.2"/>
    <row r="185" s="1" customFormat="1" ht="15.75" customHeight="1" x14ac:dyDescent="0.2"/>
    <row r="186" s="1" customFormat="1" ht="15.75" customHeight="1" x14ac:dyDescent="0.2"/>
    <row r="187" s="1" customFormat="1" ht="15.75" customHeight="1" x14ac:dyDescent="0.2"/>
    <row r="188" s="1" customFormat="1" ht="15.75" customHeight="1" x14ac:dyDescent="0.2"/>
    <row r="189" s="1" customFormat="1" ht="15.75" customHeight="1" x14ac:dyDescent="0.2"/>
    <row r="190" s="1" customFormat="1" ht="15.75" customHeight="1" x14ac:dyDescent="0.2"/>
    <row r="191" s="1" customFormat="1" ht="15.75" customHeight="1" x14ac:dyDescent="0.2"/>
    <row r="192" s="1" customFormat="1" ht="15.75" customHeight="1" x14ac:dyDescent="0.2"/>
    <row r="193" s="1" customFormat="1" ht="15.75" customHeight="1" x14ac:dyDescent="0.2"/>
    <row r="194" s="1" customFormat="1" ht="15.75" customHeight="1" x14ac:dyDescent="0.2"/>
    <row r="195" s="1" customFormat="1" ht="15.75" customHeight="1" x14ac:dyDescent="0.2"/>
    <row r="196" s="1" customFormat="1" ht="15.75" customHeight="1" x14ac:dyDescent="0.2"/>
    <row r="197" s="1" customFormat="1" ht="15.75" customHeight="1" x14ac:dyDescent="0.2"/>
    <row r="198" s="1" customFormat="1" ht="15.75" customHeight="1" x14ac:dyDescent="0.2"/>
    <row r="199" s="1" customFormat="1" ht="15.75" customHeight="1" x14ac:dyDescent="0.2"/>
    <row r="200" s="1" customFormat="1" ht="15.75" customHeight="1" x14ac:dyDescent="0.2"/>
    <row r="201" s="1" customFormat="1" ht="15.75" customHeight="1" x14ac:dyDescent="0.2"/>
    <row r="202" s="1" customFormat="1" ht="15.75" customHeight="1" x14ac:dyDescent="0.2"/>
    <row r="203" s="1" customFormat="1" ht="15.75" customHeight="1" x14ac:dyDescent="0.2"/>
    <row r="204" s="1" customFormat="1" ht="15.75" customHeight="1" x14ac:dyDescent="0.2"/>
    <row r="205" s="1" customFormat="1" ht="15.75" customHeight="1" x14ac:dyDescent="0.2"/>
    <row r="206" s="1" customFormat="1" ht="15.75" customHeight="1" x14ac:dyDescent="0.2"/>
    <row r="207" s="1" customFormat="1" ht="15.75" customHeight="1" x14ac:dyDescent="0.2"/>
    <row r="208" s="1" customFormat="1" ht="15.75" customHeight="1" x14ac:dyDescent="0.2"/>
    <row r="209" s="1" customFormat="1" ht="15.75" customHeight="1" x14ac:dyDescent="0.2"/>
    <row r="210" s="1" customFormat="1" ht="15.75" customHeight="1" x14ac:dyDescent="0.2"/>
    <row r="211" s="1" customFormat="1" ht="15.75" customHeight="1" x14ac:dyDescent="0.2"/>
    <row r="212" s="1" customFormat="1" ht="15.75" customHeight="1" x14ac:dyDescent="0.2"/>
    <row r="213" s="1" customFormat="1" ht="15.75" customHeight="1" x14ac:dyDescent="0.2"/>
    <row r="214" s="1" customFormat="1" ht="15.75" customHeight="1" x14ac:dyDescent="0.2"/>
    <row r="215" s="1" customFormat="1" ht="15.75" customHeight="1" x14ac:dyDescent="0.2"/>
    <row r="216" s="1" customFormat="1" ht="15.75" customHeight="1" x14ac:dyDescent="0.2"/>
    <row r="217" s="1" customFormat="1" ht="15.75" customHeight="1" x14ac:dyDescent="0.2"/>
    <row r="218" s="1" customFormat="1" ht="15.75" customHeight="1" x14ac:dyDescent="0.2"/>
    <row r="219" s="1" customFormat="1" ht="15.75" customHeight="1" x14ac:dyDescent="0.2"/>
    <row r="220" s="1" customFormat="1" ht="15.75" customHeight="1" x14ac:dyDescent="0.2"/>
    <row r="221" s="1" customFormat="1" ht="15.75" customHeight="1" x14ac:dyDescent="0.2"/>
    <row r="222" s="1" customFormat="1" ht="15.75" customHeight="1" x14ac:dyDescent="0.2"/>
    <row r="223" s="1" customFormat="1" ht="15.75" customHeight="1" x14ac:dyDescent="0.2"/>
    <row r="224" s="1" customFormat="1" ht="15.75" customHeight="1" x14ac:dyDescent="0.2"/>
    <row r="225" s="1" customFormat="1" ht="15.75" customHeight="1" x14ac:dyDescent="0.2"/>
    <row r="226" s="1" customFormat="1" ht="15.75" customHeight="1" x14ac:dyDescent="0.2"/>
    <row r="227" s="1" customFormat="1" ht="15.75" customHeight="1" x14ac:dyDescent="0.2"/>
    <row r="228" s="1" customFormat="1" ht="15.75" customHeight="1" x14ac:dyDescent="0.2"/>
    <row r="229" s="1" customFormat="1" ht="15.75" customHeight="1" x14ac:dyDescent="0.2"/>
    <row r="230" s="1" customFormat="1" ht="15.75" customHeight="1" x14ac:dyDescent="0.2"/>
    <row r="231" s="1" customFormat="1" ht="15.75" customHeight="1" x14ac:dyDescent="0.2"/>
    <row r="232" s="1" customFormat="1" ht="15.75" customHeight="1" x14ac:dyDescent="0.2"/>
    <row r="233" s="1" customFormat="1" ht="15.75" customHeight="1" x14ac:dyDescent="0.2"/>
    <row r="234" s="1" customFormat="1" ht="15.75" customHeight="1" x14ac:dyDescent="0.2"/>
    <row r="235" s="1" customFormat="1" ht="15.75" customHeight="1" x14ac:dyDescent="0.2"/>
    <row r="236" s="1" customFormat="1" ht="15.75" customHeight="1" x14ac:dyDescent="0.2"/>
    <row r="237" s="1" customFormat="1" ht="15.75" customHeight="1" x14ac:dyDescent="0.2"/>
    <row r="238" s="1" customFormat="1" ht="15.75" customHeight="1" x14ac:dyDescent="0.2"/>
    <row r="239" s="1" customFormat="1" ht="15.75" customHeight="1" x14ac:dyDescent="0.2"/>
    <row r="240" s="1" customFormat="1" ht="15.75" customHeight="1" x14ac:dyDescent="0.2"/>
    <row r="241" s="1" customFormat="1" ht="15.75" customHeight="1" x14ac:dyDescent="0.2"/>
    <row r="242" s="1" customFormat="1" ht="15.75" customHeight="1" x14ac:dyDescent="0.2"/>
    <row r="243" s="1" customFormat="1" ht="15.75" customHeight="1" x14ac:dyDescent="0.2"/>
    <row r="244" s="1" customFormat="1" ht="15.75" customHeight="1" x14ac:dyDescent="0.2"/>
    <row r="245" s="1" customFormat="1" ht="15.75" customHeight="1" x14ac:dyDescent="0.2"/>
    <row r="246" s="1" customFormat="1" ht="15.75" customHeight="1" x14ac:dyDescent="0.2"/>
    <row r="247" s="1" customFormat="1" ht="15.75" customHeight="1" x14ac:dyDescent="0.2"/>
    <row r="248" s="1" customFormat="1" ht="15.75" customHeight="1" x14ac:dyDescent="0.2"/>
    <row r="249" s="1" customFormat="1" ht="15.75" customHeight="1" x14ac:dyDescent="0.2"/>
    <row r="250" s="1" customFormat="1" ht="15.75" customHeight="1" x14ac:dyDescent="0.2"/>
    <row r="251" s="1" customFormat="1" ht="15.75" customHeight="1" x14ac:dyDescent="0.2"/>
    <row r="252" s="1" customFormat="1" ht="15.75" customHeight="1" x14ac:dyDescent="0.2"/>
    <row r="253" s="1" customFormat="1" ht="15.75" customHeight="1" x14ac:dyDescent="0.2"/>
    <row r="254" s="1" customFormat="1" ht="15.75" customHeight="1" x14ac:dyDescent="0.2"/>
    <row r="255" s="1" customFormat="1" ht="15.75" customHeight="1" x14ac:dyDescent="0.2"/>
    <row r="256" s="1" customFormat="1" ht="15.75" customHeight="1" x14ac:dyDescent="0.2"/>
    <row r="257" s="1" customFormat="1" ht="15.75" customHeight="1" x14ac:dyDescent="0.2"/>
    <row r="258" s="1" customFormat="1" ht="15.75" customHeight="1" x14ac:dyDescent="0.2"/>
    <row r="259" s="1" customFormat="1" ht="15.75" customHeight="1" x14ac:dyDescent="0.2"/>
    <row r="260" s="1" customFormat="1" ht="15.75" customHeight="1" x14ac:dyDescent="0.2"/>
    <row r="261" s="1" customFormat="1" ht="15.75" customHeight="1" x14ac:dyDescent="0.2"/>
    <row r="262" s="1" customFormat="1" ht="15.75" customHeight="1" x14ac:dyDescent="0.2"/>
    <row r="263" s="1" customFormat="1" ht="15.75" customHeight="1" x14ac:dyDescent="0.2"/>
    <row r="264" s="1" customFormat="1" ht="15.75" customHeight="1" x14ac:dyDescent="0.2"/>
    <row r="265" s="1" customFormat="1" ht="15.75" customHeight="1" x14ac:dyDescent="0.2"/>
    <row r="266" s="1" customFormat="1" ht="15.75" customHeight="1" x14ac:dyDescent="0.2"/>
    <row r="267" s="1" customFormat="1" ht="15.75" customHeight="1" x14ac:dyDescent="0.2"/>
    <row r="268" s="1" customFormat="1" ht="15.75" customHeight="1" x14ac:dyDescent="0.2"/>
    <row r="269" s="1" customFormat="1" ht="15.75" customHeight="1" x14ac:dyDescent="0.2"/>
    <row r="270" s="1" customFormat="1" ht="15.75" customHeight="1" x14ac:dyDescent="0.2"/>
    <row r="271" s="1" customFormat="1" ht="15.75" customHeight="1" x14ac:dyDescent="0.2"/>
    <row r="272" s="1" customFormat="1" ht="15.75" customHeight="1" x14ac:dyDescent="0.2"/>
    <row r="273" s="1" customFormat="1" ht="15.75" customHeight="1" x14ac:dyDescent="0.2"/>
    <row r="274" s="1" customFormat="1" ht="15.75" customHeight="1" x14ac:dyDescent="0.2"/>
    <row r="275" s="1" customFormat="1" ht="15.75" customHeight="1" x14ac:dyDescent="0.2"/>
    <row r="276" s="1" customFormat="1" ht="15.75" customHeight="1" x14ac:dyDescent="0.2"/>
    <row r="277" s="1" customFormat="1" ht="15.75" customHeight="1" x14ac:dyDescent="0.2"/>
    <row r="278" s="1" customFormat="1" ht="15.75" customHeight="1" x14ac:dyDescent="0.2"/>
    <row r="279" s="1" customFormat="1" ht="15.75" customHeight="1" x14ac:dyDescent="0.2"/>
    <row r="280" s="1" customFormat="1" ht="15.75" customHeight="1" x14ac:dyDescent="0.2"/>
    <row r="281" s="1" customFormat="1" ht="15.75" customHeight="1" x14ac:dyDescent="0.2"/>
    <row r="282" s="1" customFormat="1" ht="15.75" customHeight="1" x14ac:dyDescent="0.2"/>
    <row r="283" s="1" customFormat="1" ht="15.75" customHeight="1" x14ac:dyDescent="0.2"/>
    <row r="284" s="1" customFormat="1" ht="15.75" customHeight="1" x14ac:dyDescent="0.2"/>
    <row r="285" s="1" customFormat="1" ht="15.75" customHeight="1" x14ac:dyDescent="0.2"/>
    <row r="286" s="1" customFormat="1" ht="15.75" customHeight="1" x14ac:dyDescent="0.2"/>
    <row r="287" s="1" customFormat="1" ht="15.75" customHeight="1" x14ac:dyDescent="0.2"/>
    <row r="288" s="1" customFormat="1" ht="15.75" customHeight="1" x14ac:dyDescent="0.2"/>
    <row r="289" s="1" customFormat="1" ht="15.75" customHeight="1" x14ac:dyDescent="0.2"/>
    <row r="290" s="1" customFormat="1" ht="15.75" customHeight="1" x14ac:dyDescent="0.2"/>
    <row r="291" s="1" customFormat="1" ht="15.75" customHeight="1" x14ac:dyDescent="0.2"/>
    <row r="292" s="1" customFormat="1" ht="15.75" customHeight="1" x14ac:dyDescent="0.2"/>
    <row r="293" s="1" customFormat="1" ht="15.75" customHeight="1" x14ac:dyDescent="0.2"/>
    <row r="294" s="1" customFormat="1" ht="15.75" customHeight="1" x14ac:dyDescent="0.2"/>
    <row r="295" s="1" customFormat="1" ht="15.75" customHeight="1" x14ac:dyDescent="0.2"/>
    <row r="296" s="1" customFormat="1" ht="15.75" customHeight="1" x14ac:dyDescent="0.2"/>
    <row r="297" s="1" customFormat="1" ht="15.75" customHeight="1" x14ac:dyDescent="0.2"/>
    <row r="298" s="1" customFormat="1" ht="15.75" customHeight="1" x14ac:dyDescent="0.2"/>
    <row r="299" s="1" customFormat="1" ht="15.75" customHeight="1" x14ac:dyDescent="0.2"/>
    <row r="300" s="1" customFormat="1" ht="15.75" customHeight="1" x14ac:dyDescent="0.2"/>
    <row r="301" s="1" customFormat="1" ht="15.75" customHeight="1" x14ac:dyDescent="0.2"/>
    <row r="302" s="1" customFormat="1" ht="15.75" customHeight="1" x14ac:dyDescent="0.2"/>
    <row r="303" s="1" customFormat="1" ht="15.75" customHeight="1" x14ac:dyDescent="0.2"/>
    <row r="304" s="1" customFormat="1" ht="15.75" customHeight="1" x14ac:dyDescent="0.2"/>
    <row r="305" s="1" customFormat="1" ht="15.75" customHeight="1" x14ac:dyDescent="0.2"/>
    <row r="306" s="1" customFormat="1" ht="15.75" customHeight="1" x14ac:dyDescent="0.2"/>
    <row r="307" s="1" customFormat="1" ht="15.75" customHeight="1" x14ac:dyDescent="0.2"/>
    <row r="308" s="1" customFormat="1" ht="15.75" customHeight="1" x14ac:dyDescent="0.2"/>
    <row r="309" s="1" customFormat="1" ht="15.75" customHeight="1" x14ac:dyDescent="0.2"/>
    <row r="310" s="1" customFormat="1" ht="15.75" customHeight="1" x14ac:dyDescent="0.2"/>
    <row r="311" s="1" customFormat="1" ht="15.75" customHeight="1" x14ac:dyDescent="0.2"/>
    <row r="312" s="1" customFormat="1" ht="15.75" customHeight="1" x14ac:dyDescent="0.2"/>
    <row r="313" s="1" customFormat="1" ht="15.75" customHeight="1" x14ac:dyDescent="0.2"/>
    <row r="314" s="1" customFormat="1" ht="15.75" customHeight="1" x14ac:dyDescent="0.2"/>
    <row r="315" s="1" customFormat="1" ht="15.75" customHeight="1" x14ac:dyDescent="0.2"/>
    <row r="316" s="1" customFormat="1" ht="15.75" customHeight="1" x14ac:dyDescent="0.2"/>
    <row r="317" s="1" customFormat="1" ht="15.75" customHeight="1" x14ac:dyDescent="0.2"/>
    <row r="318" s="1" customFormat="1" ht="15.75" customHeight="1" x14ac:dyDescent="0.2"/>
    <row r="319" s="1" customFormat="1" ht="15.75" customHeight="1" x14ac:dyDescent="0.2"/>
    <row r="320" s="1" customFormat="1" ht="15.75" customHeight="1" x14ac:dyDescent="0.2"/>
    <row r="321" s="1" customFormat="1" ht="15.75" customHeight="1" x14ac:dyDescent="0.2"/>
    <row r="322" s="1" customFormat="1" ht="15.75" customHeight="1" x14ac:dyDescent="0.2"/>
    <row r="323" s="1" customFormat="1" ht="15.75" customHeight="1" x14ac:dyDescent="0.2"/>
    <row r="324" s="1" customFormat="1" ht="15.75" customHeight="1" x14ac:dyDescent="0.2"/>
    <row r="325" s="1" customFormat="1" ht="15.75" customHeight="1" x14ac:dyDescent="0.2"/>
    <row r="326" s="1" customFormat="1" ht="15.75" customHeight="1" x14ac:dyDescent="0.2"/>
    <row r="327" s="1" customFormat="1" ht="15.75" customHeight="1" x14ac:dyDescent="0.2"/>
    <row r="328" s="1" customFormat="1" ht="15.75" customHeight="1" x14ac:dyDescent="0.2"/>
    <row r="329" s="1" customFormat="1" ht="15.75" customHeight="1" x14ac:dyDescent="0.2"/>
    <row r="330" s="1" customFormat="1" ht="15.75" customHeight="1" x14ac:dyDescent="0.2"/>
    <row r="331" s="1" customFormat="1" ht="15.75" customHeight="1" x14ac:dyDescent="0.2"/>
    <row r="332" s="1" customFormat="1" ht="15.75" customHeight="1" x14ac:dyDescent="0.2"/>
    <row r="333" s="1" customFormat="1" ht="15.75" customHeight="1" x14ac:dyDescent="0.2"/>
    <row r="334" s="1" customFormat="1" ht="15.75" customHeight="1" x14ac:dyDescent="0.2"/>
    <row r="335" s="1" customFormat="1" ht="15.75" customHeight="1" x14ac:dyDescent="0.2"/>
    <row r="336" s="1" customFormat="1" ht="15.75" customHeight="1" x14ac:dyDescent="0.2"/>
    <row r="337" s="1" customFormat="1" ht="15.75" customHeight="1" x14ac:dyDescent="0.2"/>
    <row r="338" s="1" customFormat="1" ht="15.75" customHeight="1" x14ac:dyDescent="0.2"/>
    <row r="339" s="1" customFormat="1" ht="15.75" customHeight="1" x14ac:dyDescent="0.2"/>
    <row r="340" s="1" customFormat="1" ht="15.75" customHeight="1" x14ac:dyDescent="0.2"/>
    <row r="341" s="1" customFormat="1" ht="15.75" customHeight="1" x14ac:dyDescent="0.2"/>
    <row r="342" s="1" customFormat="1" ht="15.75" customHeight="1" x14ac:dyDescent="0.2"/>
    <row r="343" s="1" customFormat="1" ht="15.75" customHeight="1" x14ac:dyDescent="0.2"/>
    <row r="344" s="1" customFormat="1" ht="15.75" customHeight="1" x14ac:dyDescent="0.2"/>
    <row r="345" s="1" customFormat="1" ht="15.75" customHeight="1" x14ac:dyDescent="0.2"/>
    <row r="346" s="1" customFormat="1" ht="15.75" customHeight="1" x14ac:dyDescent="0.2"/>
    <row r="347" s="1" customFormat="1" ht="15.75" customHeight="1" x14ac:dyDescent="0.2"/>
    <row r="348" s="1" customFormat="1" ht="15.75" customHeight="1" x14ac:dyDescent="0.2"/>
    <row r="349" s="1" customFormat="1" ht="15.75" customHeight="1" x14ac:dyDescent="0.2"/>
    <row r="350" s="1" customFormat="1" ht="15.75" customHeight="1" x14ac:dyDescent="0.2"/>
    <row r="351" s="1" customFormat="1" ht="15.75" customHeight="1" x14ac:dyDescent="0.2"/>
    <row r="352" s="1" customFormat="1" ht="15.75" customHeight="1" x14ac:dyDescent="0.2"/>
    <row r="353" s="1" customFormat="1" ht="15.75" customHeight="1" x14ac:dyDescent="0.2"/>
    <row r="354" s="1" customFormat="1" ht="15.75" customHeight="1" x14ac:dyDescent="0.2"/>
    <row r="355" s="1" customFormat="1" ht="15.75" customHeight="1" x14ac:dyDescent="0.2"/>
    <row r="356" s="1" customFormat="1" ht="15.75" customHeight="1" x14ac:dyDescent="0.2"/>
    <row r="357" s="1" customFormat="1" ht="15.75" customHeight="1" x14ac:dyDescent="0.2"/>
    <row r="358" s="1" customFormat="1" ht="15.75" customHeight="1" x14ac:dyDescent="0.2"/>
    <row r="359" s="1" customFormat="1" ht="15.75" customHeight="1" x14ac:dyDescent="0.2"/>
    <row r="360" s="1" customFormat="1" ht="15.75" customHeight="1" x14ac:dyDescent="0.2"/>
    <row r="361" s="1" customFormat="1" ht="15.75" customHeight="1" x14ac:dyDescent="0.2"/>
    <row r="362" s="1" customFormat="1" ht="15.75" customHeight="1" x14ac:dyDescent="0.2"/>
    <row r="363" s="1" customFormat="1" ht="15.75" customHeight="1" x14ac:dyDescent="0.2"/>
    <row r="364" s="1" customFormat="1" ht="15.75" customHeight="1" x14ac:dyDescent="0.2"/>
    <row r="365" s="1" customFormat="1" ht="15.75" customHeight="1" x14ac:dyDescent="0.2"/>
    <row r="366" s="1" customFormat="1" ht="15.75" customHeight="1" x14ac:dyDescent="0.2"/>
    <row r="367" s="1" customFormat="1" ht="15.75" customHeight="1" x14ac:dyDescent="0.2"/>
    <row r="368" s="1" customFormat="1" ht="15.75" customHeight="1" x14ac:dyDescent="0.2"/>
    <row r="369" s="1" customFormat="1" ht="15.75" customHeight="1" x14ac:dyDescent="0.2"/>
    <row r="370" s="1" customFormat="1" ht="15.75" customHeight="1" x14ac:dyDescent="0.2"/>
    <row r="371" s="1" customFormat="1" ht="15.75" customHeight="1" x14ac:dyDescent="0.2"/>
    <row r="372" s="1" customFormat="1" ht="15.75" customHeight="1" x14ac:dyDescent="0.2"/>
    <row r="373" s="1" customFormat="1" ht="15.75" customHeight="1" x14ac:dyDescent="0.2"/>
    <row r="374" s="1" customFormat="1" ht="15.75" customHeight="1" x14ac:dyDescent="0.2"/>
    <row r="375" s="1" customFormat="1" ht="15.75" customHeight="1" x14ac:dyDescent="0.2"/>
    <row r="376" s="1" customFormat="1" ht="15.75" customHeight="1" x14ac:dyDescent="0.2"/>
    <row r="377" s="1" customFormat="1" ht="15.75" customHeight="1" x14ac:dyDescent="0.2"/>
    <row r="378" s="1" customFormat="1" ht="15.75" customHeight="1" x14ac:dyDescent="0.2"/>
    <row r="379" s="1" customFormat="1" ht="15.75" customHeight="1" x14ac:dyDescent="0.2"/>
    <row r="380" s="1" customFormat="1" ht="15.75" customHeight="1" x14ac:dyDescent="0.2"/>
    <row r="381" s="1" customFormat="1" ht="15.75" customHeight="1" x14ac:dyDescent="0.2"/>
    <row r="382" s="1" customFormat="1" ht="15.75" customHeight="1" x14ac:dyDescent="0.2"/>
    <row r="383" s="1" customFormat="1" ht="15.75" customHeight="1" x14ac:dyDescent="0.2"/>
    <row r="384" s="1" customFormat="1" ht="15.75" customHeight="1" x14ac:dyDescent="0.2"/>
    <row r="385" s="1" customFormat="1" ht="15.75" customHeight="1" x14ac:dyDescent="0.2"/>
    <row r="386" s="1" customFormat="1" ht="15.75" customHeight="1" x14ac:dyDescent="0.2"/>
    <row r="387" s="1" customFormat="1" ht="15.75" customHeight="1" x14ac:dyDescent="0.2"/>
    <row r="388" s="1" customFormat="1" ht="15.75" customHeight="1" x14ac:dyDescent="0.2"/>
    <row r="389" s="1" customFormat="1" ht="15.75" customHeight="1" x14ac:dyDescent="0.2"/>
    <row r="390" s="1" customFormat="1" ht="15.75" customHeight="1" x14ac:dyDescent="0.2"/>
    <row r="391" s="1" customFormat="1" ht="15.75" customHeight="1" x14ac:dyDescent="0.2"/>
    <row r="392" s="1" customFormat="1" ht="15.75" customHeight="1" x14ac:dyDescent="0.2"/>
    <row r="393" s="1" customFormat="1" ht="15.75" customHeight="1" x14ac:dyDescent="0.2"/>
    <row r="394" s="1" customFormat="1" ht="15.75" customHeight="1" x14ac:dyDescent="0.2"/>
    <row r="395" s="1" customFormat="1" ht="15.75" customHeight="1" x14ac:dyDescent="0.2"/>
    <row r="396" s="1" customFormat="1" ht="15.75" customHeight="1" x14ac:dyDescent="0.2"/>
    <row r="397" s="1" customFormat="1" ht="15.75" customHeight="1" x14ac:dyDescent="0.2"/>
    <row r="398" s="1" customFormat="1" ht="15.75" customHeight="1" x14ac:dyDescent="0.2"/>
    <row r="399" s="1" customFormat="1" ht="15.75" customHeight="1" x14ac:dyDescent="0.2"/>
    <row r="400" s="1" customFormat="1" ht="15.75" customHeight="1" x14ac:dyDescent="0.2"/>
    <row r="401" s="1" customFormat="1" ht="15.75" customHeight="1" x14ac:dyDescent="0.2"/>
    <row r="402" s="1" customFormat="1" ht="15.75" customHeight="1" x14ac:dyDescent="0.2"/>
    <row r="403" s="1" customFormat="1" ht="15.75" customHeight="1" x14ac:dyDescent="0.2"/>
    <row r="404" s="1" customFormat="1" ht="15.75" customHeight="1" x14ac:dyDescent="0.2"/>
    <row r="405" s="1" customFormat="1" ht="15.75" customHeight="1" x14ac:dyDescent="0.2"/>
    <row r="406" s="1" customFormat="1" ht="15.75" customHeight="1" x14ac:dyDescent="0.2"/>
    <row r="407" s="1" customFormat="1" ht="15.75" customHeight="1" x14ac:dyDescent="0.2"/>
    <row r="408" s="1" customFormat="1" ht="15.75" customHeight="1" x14ac:dyDescent="0.2"/>
    <row r="409" s="1" customFormat="1" ht="15.75" customHeight="1" x14ac:dyDescent="0.2"/>
    <row r="410" s="1" customFormat="1" ht="15.75" customHeight="1" x14ac:dyDescent="0.2"/>
    <row r="411" s="1" customFormat="1" ht="15.75" customHeight="1" x14ac:dyDescent="0.2"/>
    <row r="412" s="1" customFormat="1" ht="15.75" customHeight="1" x14ac:dyDescent="0.2"/>
    <row r="413" s="1" customFormat="1" ht="15.75" customHeight="1" x14ac:dyDescent="0.2"/>
    <row r="414" s="1" customFormat="1" ht="15.75" customHeight="1" x14ac:dyDescent="0.2"/>
    <row r="415" s="1" customFormat="1" ht="15.75" customHeight="1" x14ac:dyDescent="0.2"/>
    <row r="416" s="1" customFormat="1" ht="15.75" customHeight="1" x14ac:dyDescent="0.2"/>
    <row r="417" s="1" customFormat="1" ht="15.75" customHeight="1" x14ac:dyDescent="0.2"/>
    <row r="418" s="1" customFormat="1" ht="15.75" customHeight="1" x14ac:dyDescent="0.2"/>
    <row r="419" s="1" customFormat="1" ht="15.75" customHeight="1" x14ac:dyDescent="0.2"/>
    <row r="420" s="1" customFormat="1" ht="15.75" customHeight="1" x14ac:dyDescent="0.2"/>
    <row r="421" s="1" customFormat="1" ht="15.75" customHeight="1" x14ac:dyDescent="0.2"/>
    <row r="422" s="1" customFormat="1" ht="15.75" customHeight="1" x14ac:dyDescent="0.2"/>
    <row r="423" s="1" customFormat="1" ht="15.75" customHeight="1" x14ac:dyDescent="0.2"/>
    <row r="424" s="1" customFormat="1" ht="15.75" customHeight="1" x14ac:dyDescent="0.2"/>
    <row r="425" s="1" customFormat="1" ht="15.75" customHeight="1" x14ac:dyDescent="0.2"/>
    <row r="426" s="1" customFormat="1" ht="15.75" customHeight="1" x14ac:dyDescent="0.2"/>
    <row r="427" s="1" customFormat="1" ht="15.75" customHeight="1" x14ac:dyDescent="0.2"/>
    <row r="428" s="1" customFormat="1" ht="15.75" customHeight="1" x14ac:dyDescent="0.2"/>
    <row r="429" s="1" customFormat="1" ht="15.75" customHeight="1" x14ac:dyDescent="0.2"/>
    <row r="430" s="1" customFormat="1" ht="15.75" customHeight="1" x14ac:dyDescent="0.2"/>
    <row r="431" s="1" customFormat="1" ht="15.75" customHeight="1" x14ac:dyDescent="0.2"/>
    <row r="432" s="1" customFormat="1" ht="15.75" customHeight="1" x14ac:dyDescent="0.2"/>
    <row r="433" s="1" customFormat="1" ht="15.75" customHeight="1" x14ac:dyDescent="0.2"/>
    <row r="434" s="1" customFormat="1" ht="15.75" customHeight="1" x14ac:dyDescent="0.2"/>
    <row r="435" s="1" customFormat="1" ht="15.75" customHeight="1" x14ac:dyDescent="0.2"/>
    <row r="436" s="1" customFormat="1" ht="15.75" customHeight="1" x14ac:dyDescent="0.2"/>
    <row r="437" s="1" customFormat="1" ht="15.75" customHeight="1" x14ac:dyDescent="0.2"/>
    <row r="438" s="1" customFormat="1" ht="15.75" customHeight="1" x14ac:dyDescent="0.2"/>
    <row r="439" s="1" customFormat="1" ht="15.75" customHeight="1" x14ac:dyDescent="0.2"/>
    <row r="440" s="1" customFormat="1" ht="15.75" customHeight="1" x14ac:dyDescent="0.2"/>
    <row r="441" s="1" customFormat="1" ht="15.75" customHeight="1" x14ac:dyDescent="0.2"/>
    <row r="442" s="1" customFormat="1" ht="15.75" customHeight="1" x14ac:dyDescent="0.2"/>
    <row r="443" s="1" customFormat="1" ht="15.75" customHeight="1" x14ac:dyDescent="0.2"/>
    <row r="444" s="1" customFormat="1" ht="15.75" customHeight="1" x14ac:dyDescent="0.2"/>
    <row r="445" s="1" customFormat="1" ht="15.75" customHeight="1" x14ac:dyDescent="0.2"/>
    <row r="446" s="1" customFormat="1" ht="15.75" customHeight="1" x14ac:dyDescent="0.2"/>
    <row r="447" s="1" customFormat="1" ht="15.75" customHeight="1" x14ac:dyDescent="0.2"/>
    <row r="448" s="1" customFormat="1" ht="15.75" customHeight="1" x14ac:dyDescent="0.2"/>
    <row r="449" s="1" customFormat="1" ht="15.75" customHeight="1" x14ac:dyDescent="0.2"/>
    <row r="450" s="1" customFormat="1" ht="15.75" customHeight="1" x14ac:dyDescent="0.2"/>
    <row r="451" s="1" customFormat="1" ht="15.75" customHeight="1" x14ac:dyDescent="0.2"/>
    <row r="452" s="1" customFormat="1" ht="15.75" customHeight="1" x14ac:dyDescent="0.2"/>
    <row r="453" s="1" customFormat="1" ht="15.75" customHeight="1" x14ac:dyDescent="0.2"/>
    <row r="454" s="1" customFormat="1" ht="15.75" customHeight="1" x14ac:dyDescent="0.2"/>
    <row r="455" s="1" customFormat="1" ht="15.75" customHeight="1" x14ac:dyDescent="0.2"/>
    <row r="456" s="1" customFormat="1" ht="15.75" customHeight="1" x14ac:dyDescent="0.2"/>
    <row r="457" s="1" customFormat="1" ht="15.75" customHeight="1" x14ac:dyDescent="0.2"/>
    <row r="458" s="1" customFormat="1" ht="15.75" customHeight="1" x14ac:dyDescent="0.2"/>
    <row r="459" s="1" customFormat="1" ht="15.75" customHeight="1" x14ac:dyDescent="0.2"/>
    <row r="460" s="1" customFormat="1" ht="15.75" customHeight="1" x14ac:dyDescent="0.2"/>
    <row r="461" s="1" customFormat="1" ht="15.75" customHeight="1" x14ac:dyDescent="0.2"/>
    <row r="462" s="1" customFormat="1" ht="15.75" customHeight="1" x14ac:dyDescent="0.2"/>
    <row r="463" s="1" customFormat="1" ht="15.75" customHeight="1" x14ac:dyDescent="0.2"/>
    <row r="464" s="1" customFormat="1" ht="15.75" customHeight="1" x14ac:dyDescent="0.2"/>
    <row r="465" s="1" customFormat="1" ht="15.75" customHeight="1" x14ac:dyDescent="0.2"/>
    <row r="466" s="1" customFormat="1" ht="15.75" customHeight="1" x14ac:dyDescent="0.2"/>
    <row r="467" s="1" customFormat="1" ht="15.75" customHeight="1" x14ac:dyDescent="0.2"/>
    <row r="468" s="1" customFormat="1" ht="15.75" customHeight="1" x14ac:dyDescent="0.2"/>
    <row r="469" s="1" customFormat="1" ht="15.75" customHeight="1" x14ac:dyDescent="0.2"/>
    <row r="470" s="1" customFormat="1" ht="15.75" customHeight="1" x14ac:dyDescent="0.2"/>
    <row r="471" s="1" customFormat="1" ht="15.75" customHeight="1" x14ac:dyDescent="0.2"/>
    <row r="472" s="1" customFormat="1" ht="15.75" customHeight="1" x14ac:dyDescent="0.2"/>
    <row r="473" s="1" customFormat="1" ht="15.75" customHeight="1" x14ac:dyDescent="0.2"/>
    <row r="474" s="1" customFormat="1" ht="15.75" customHeight="1" x14ac:dyDescent="0.2"/>
    <row r="475" s="1" customFormat="1" ht="15.75" customHeight="1" x14ac:dyDescent="0.2"/>
    <row r="476" s="1" customFormat="1" ht="15.75" customHeight="1" x14ac:dyDescent="0.2"/>
    <row r="477" s="1" customFormat="1" ht="15.75" customHeight="1" x14ac:dyDescent="0.2"/>
    <row r="478" s="1" customFormat="1" ht="15.75" customHeight="1" x14ac:dyDescent="0.2"/>
    <row r="479" s="1" customFormat="1" ht="15.75" customHeight="1" x14ac:dyDescent="0.2"/>
    <row r="480" s="1" customFormat="1" ht="15.75" customHeight="1" x14ac:dyDescent="0.2"/>
    <row r="481" s="1" customFormat="1" ht="15.75" customHeight="1" x14ac:dyDescent="0.2"/>
    <row r="482" s="1" customFormat="1" ht="15.75" customHeight="1" x14ac:dyDescent="0.2"/>
    <row r="483" s="1" customFormat="1" ht="15.75" customHeight="1" x14ac:dyDescent="0.2"/>
    <row r="484" s="1" customFormat="1" ht="15.75" customHeight="1" x14ac:dyDescent="0.2"/>
    <row r="485" s="1" customFormat="1" ht="15.75" customHeight="1" x14ac:dyDescent="0.2"/>
    <row r="486" s="1" customFormat="1" ht="15.75" customHeight="1" x14ac:dyDescent="0.2"/>
    <row r="487" s="1" customFormat="1" ht="15.75" customHeight="1" x14ac:dyDescent="0.2"/>
    <row r="488" s="1" customFormat="1" ht="15.75" customHeight="1" x14ac:dyDescent="0.2"/>
    <row r="489" s="1" customFormat="1" ht="15.75" customHeight="1" x14ac:dyDescent="0.2"/>
    <row r="490" s="1" customFormat="1" ht="15.75" customHeight="1" x14ac:dyDescent="0.2"/>
    <row r="491" s="1" customFormat="1" ht="15.75" customHeight="1" x14ac:dyDescent="0.2"/>
    <row r="492" s="1" customFormat="1" ht="15.75" customHeight="1" x14ac:dyDescent="0.2"/>
    <row r="493" s="1" customFormat="1" ht="15.75" customHeight="1" x14ac:dyDescent="0.2"/>
    <row r="494" s="1" customFormat="1" ht="15.75" customHeight="1" x14ac:dyDescent="0.2"/>
    <row r="495" s="1" customFormat="1" ht="15.75" customHeight="1" x14ac:dyDescent="0.2"/>
    <row r="496" s="1" customFormat="1" ht="15.75" customHeight="1" x14ac:dyDescent="0.2"/>
    <row r="497" s="1" customFormat="1" ht="15.75" customHeight="1" x14ac:dyDescent="0.2"/>
    <row r="498" s="1" customFormat="1" ht="15.75" customHeight="1" x14ac:dyDescent="0.2"/>
    <row r="499" s="1" customFormat="1" ht="15.75" customHeight="1" x14ac:dyDescent="0.2"/>
    <row r="500" s="1" customFormat="1" ht="15.75" customHeight="1" x14ac:dyDescent="0.2"/>
    <row r="501" s="1" customFormat="1" ht="15.75" customHeight="1" x14ac:dyDescent="0.2"/>
    <row r="502" s="1" customFormat="1" ht="15.75" customHeight="1" x14ac:dyDescent="0.2"/>
    <row r="503" s="1" customFormat="1" ht="15.75" customHeight="1" x14ac:dyDescent="0.2"/>
    <row r="504" s="1" customFormat="1" ht="15.75" customHeight="1" x14ac:dyDescent="0.2"/>
    <row r="505" s="1" customFormat="1" ht="15.75" customHeight="1" x14ac:dyDescent="0.2"/>
    <row r="506" s="1" customFormat="1" ht="15.75" customHeight="1" x14ac:dyDescent="0.2"/>
    <row r="507" s="1" customFormat="1" ht="15.75" customHeight="1" x14ac:dyDescent="0.2"/>
    <row r="508" s="1" customFormat="1" ht="15.75" customHeight="1" x14ac:dyDescent="0.2"/>
    <row r="509" s="1" customFormat="1" ht="15.75" customHeight="1" x14ac:dyDescent="0.2"/>
    <row r="510" s="1" customFormat="1" ht="15.75" customHeight="1" x14ac:dyDescent="0.2"/>
    <row r="511" s="1" customFormat="1" ht="15.75" customHeight="1" x14ac:dyDescent="0.2"/>
    <row r="512" s="1" customFormat="1" ht="15.75" customHeight="1" x14ac:dyDescent="0.2"/>
    <row r="513" s="1" customFormat="1" ht="15.75" customHeight="1" x14ac:dyDescent="0.2"/>
    <row r="514" s="1" customFormat="1" ht="15.75" customHeight="1" x14ac:dyDescent="0.2"/>
    <row r="515" s="1" customFormat="1" ht="15.75" customHeight="1" x14ac:dyDescent="0.2"/>
    <row r="516" s="1" customFormat="1" ht="15.75" customHeight="1" x14ac:dyDescent="0.2"/>
    <row r="517" s="1" customFormat="1" ht="15.75" customHeight="1" x14ac:dyDescent="0.2"/>
    <row r="518" s="1" customFormat="1" ht="15.75" customHeight="1" x14ac:dyDescent="0.2"/>
    <row r="519" s="1" customFormat="1" ht="15.75" customHeight="1" x14ac:dyDescent="0.2"/>
    <row r="520" s="1" customFormat="1" ht="15.75" customHeight="1" x14ac:dyDescent="0.2"/>
    <row r="521" s="1" customFormat="1" ht="15.75" customHeight="1" x14ac:dyDescent="0.2"/>
    <row r="522" s="1" customFormat="1" ht="15.75" customHeight="1" x14ac:dyDescent="0.2"/>
    <row r="523" s="1" customFormat="1" ht="15.75" customHeight="1" x14ac:dyDescent="0.2"/>
    <row r="524" s="1" customFormat="1" ht="15.75" customHeight="1" x14ac:dyDescent="0.2"/>
    <row r="525" s="1" customFormat="1" ht="15.75" customHeight="1" x14ac:dyDescent="0.2"/>
    <row r="526" s="1" customFormat="1" ht="15.75" customHeight="1" x14ac:dyDescent="0.2"/>
    <row r="527" s="1" customFormat="1" ht="15.75" customHeight="1" x14ac:dyDescent="0.2"/>
    <row r="528" s="1" customFormat="1" ht="15.75" customHeight="1" x14ac:dyDescent="0.2"/>
    <row r="529" s="1" customFormat="1" ht="15.75" customHeight="1" x14ac:dyDescent="0.2"/>
    <row r="530" s="1" customFormat="1" ht="15.75" customHeight="1" x14ac:dyDescent="0.2"/>
    <row r="531" s="1" customFormat="1" ht="15.75" customHeight="1" x14ac:dyDescent="0.2"/>
    <row r="532" s="1" customFormat="1" ht="15.75" customHeight="1" x14ac:dyDescent="0.2"/>
    <row r="533" s="1" customFormat="1" ht="15.75" customHeight="1" x14ac:dyDescent="0.2"/>
    <row r="534" s="1" customFormat="1" ht="15.75" customHeight="1" x14ac:dyDescent="0.2"/>
    <row r="535" s="1" customFormat="1" ht="15.75" customHeight="1" x14ac:dyDescent="0.2"/>
    <row r="536" s="1" customFormat="1" ht="15.75" customHeight="1" x14ac:dyDescent="0.2"/>
    <row r="537" s="1" customFormat="1" ht="15.75" customHeight="1" x14ac:dyDescent="0.2"/>
    <row r="538" s="1" customFormat="1" ht="15.75" customHeight="1" x14ac:dyDescent="0.2"/>
    <row r="539" s="1" customFormat="1" ht="15.75" customHeight="1" x14ac:dyDescent="0.2"/>
    <row r="540" s="1" customFormat="1" ht="15.75" customHeight="1" x14ac:dyDescent="0.2"/>
    <row r="541" s="1" customFormat="1" ht="15.75" customHeight="1" x14ac:dyDescent="0.2"/>
    <row r="542" s="1" customFormat="1" ht="15.75" customHeight="1" x14ac:dyDescent="0.2"/>
    <row r="543" s="1" customFormat="1" ht="15.75" customHeight="1" x14ac:dyDescent="0.2"/>
    <row r="544" s="1" customFormat="1" ht="15.75" customHeight="1" x14ac:dyDescent="0.2"/>
    <row r="545" s="1" customFormat="1" ht="15.75" customHeight="1" x14ac:dyDescent="0.2"/>
    <row r="546" s="1" customFormat="1" ht="15.75" customHeight="1" x14ac:dyDescent="0.2"/>
    <row r="547" s="1" customFormat="1" ht="15.75" customHeight="1" x14ac:dyDescent="0.2"/>
    <row r="548" s="1" customFormat="1" ht="15.75" customHeight="1" x14ac:dyDescent="0.2"/>
    <row r="549" s="1" customFormat="1" ht="15.75" customHeight="1" x14ac:dyDescent="0.2"/>
    <row r="550" s="1" customFormat="1" ht="15.75" customHeight="1" x14ac:dyDescent="0.2"/>
    <row r="551" s="1" customFormat="1" ht="15.75" customHeight="1" x14ac:dyDescent="0.2"/>
    <row r="552" s="1" customFormat="1" ht="15.75" customHeight="1" x14ac:dyDescent="0.2"/>
    <row r="553" s="1" customFormat="1" ht="15.75" customHeight="1" x14ac:dyDescent="0.2"/>
    <row r="554" s="1" customFormat="1" ht="15.75" customHeight="1" x14ac:dyDescent="0.2"/>
    <row r="555" s="1" customFormat="1" ht="15.75" customHeight="1" x14ac:dyDescent="0.2"/>
    <row r="556" s="1" customFormat="1" ht="15.75" customHeight="1" x14ac:dyDescent="0.2"/>
    <row r="557" s="1" customFormat="1" ht="15.75" customHeight="1" x14ac:dyDescent="0.2"/>
    <row r="558" s="1" customFormat="1" ht="15.75" customHeight="1" x14ac:dyDescent="0.2"/>
    <row r="559" s="1" customFormat="1" ht="15.75" customHeight="1" x14ac:dyDescent="0.2"/>
    <row r="560" s="1" customFormat="1" ht="15.75" customHeight="1" x14ac:dyDescent="0.2"/>
    <row r="561" s="1" customFormat="1" ht="15.75" customHeight="1" x14ac:dyDescent="0.2"/>
    <row r="562" s="1" customFormat="1" ht="15.75" customHeight="1" x14ac:dyDescent="0.2"/>
    <row r="563" s="1" customFormat="1" ht="15.75" customHeight="1" x14ac:dyDescent="0.2"/>
    <row r="564" s="1" customFormat="1" ht="15.75" customHeight="1" x14ac:dyDescent="0.2"/>
    <row r="565" s="1" customFormat="1" ht="15.75" customHeight="1" x14ac:dyDescent="0.2"/>
    <row r="566" s="1" customFormat="1" ht="15.75" customHeight="1" x14ac:dyDescent="0.2"/>
    <row r="567" s="1" customFormat="1" ht="15.75" customHeight="1" x14ac:dyDescent="0.2"/>
    <row r="568" s="1" customFormat="1" ht="15.75" customHeight="1" x14ac:dyDescent="0.2"/>
    <row r="569" s="1" customFormat="1" ht="15.75" customHeight="1" x14ac:dyDescent="0.2"/>
    <row r="570" s="1" customFormat="1" ht="15.75" customHeight="1" x14ac:dyDescent="0.2"/>
    <row r="571" s="1" customFormat="1" ht="15.75" customHeight="1" x14ac:dyDescent="0.2"/>
    <row r="572" s="1" customFormat="1" ht="15.75" customHeight="1" x14ac:dyDescent="0.2"/>
    <row r="573" s="1" customFormat="1" ht="15.75" customHeight="1" x14ac:dyDescent="0.2"/>
    <row r="574" s="1" customFormat="1" ht="15.75" customHeight="1" x14ac:dyDescent="0.2"/>
    <row r="575" s="1" customFormat="1" ht="15.75" customHeight="1" x14ac:dyDescent="0.2"/>
    <row r="576" s="1" customFormat="1" ht="15.75" customHeight="1" x14ac:dyDescent="0.2"/>
    <row r="577" s="1" customFormat="1" ht="15.75" customHeight="1" x14ac:dyDescent="0.2"/>
    <row r="578" s="1" customFormat="1" ht="15.75" customHeight="1" x14ac:dyDescent="0.2"/>
    <row r="579" s="1" customFormat="1" ht="15.75" customHeight="1" x14ac:dyDescent="0.2"/>
    <row r="580" s="1" customFormat="1" ht="15.75" customHeight="1" x14ac:dyDescent="0.2"/>
    <row r="581" s="1" customFormat="1" ht="15.75" customHeight="1" x14ac:dyDescent="0.2"/>
    <row r="582" s="1" customFormat="1" ht="15.75" customHeight="1" x14ac:dyDescent="0.2"/>
    <row r="583" s="1" customFormat="1" ht="15.75" customHeight="1" x14ac:dyDescent="0.2"/>
    <row r="584" s="1" customFormat="1" ht="15.75" customHeight="1" x14ac:dyDescent="0.2"/>
    <row r="585" s="1" customFormat="1" ht="15.75" customHeight="1" x14ac:dyDescent="0.2"/>
    <row r="586" s="1" customFormat="1" ht="15.75" customHeight="1" x14ac:dyDescent="0.2"/>
    <row r="587" s="1" customFormat="1" ht="15.75" customHeight="1" x14ac:dyDescent="0.2"/>
    <row r="588" s="1" customFormat="1" ht="15.75" customHeight="1" x14ac:dyDescent="0.2"/>
    <row r="589" s="1" customFormat="1" ht="15.75" customHeight="1" x14ac:dyDescent="0.2"/>
    <row r="590" s="1" customFormat="1" ht="15.75" customHeight="1" x14ac:dyDescent="0.2"/>
    <row r="591" s="1" customFormat="1" ht="15.75" customHeight="1" x14ac:dyDescent="0.2"/>
    <row r="592" s="1" customFormat="1" ht="15.75" customHeight="1" x14ac:dyDescent="0.2"/>
    <row r="593" s="1" customFormat="1" ht="15.75" customHeight="1" x14ac:dyDescent="0.2"/>
    <row r="594" s="1" customFormat="1" ht="15.75" customHeight="1" x14ac:dyDescent="0.2"/>
    <row r="595" s="1" customFormat="1" ht="15.75" customHeight="1" x14ac:dyDescent="0.2"/>
    <row r="596" s="1" customFormat="1" ht="15.75" customHeight="1" x14ac:dyDescent="0.2"/>
    <row r="597" s="1" customFormat="1" ht="15.75" customHeight="1" x14ac:dyDescent="0.2"/>
    <row r="598" s="1" customFormat="1" ht="15.75" customHeight="1" x14ac:dyDescent="0.2"/>
    <row r="599" s="1" customFormat="1" ht="15.75" customHeight="1" x14ac:dyDescent="0.2"/>
    <row r="600" s="1" customFormat="1" ht="15.75" customHeight="1" x14ac:dyDescent="0.2"/>
    <row r="601" s="1" customFormat="1" ht="15.75" customHeight="1" x14ac:dyDescent="0.2"/>
    <row r="602" s="1" customFormat="1" ht="15.75" customHeight="1" x14ac:dyDescent="0.2"/>
    <row r="603" s="1" customFormat="1" ht="15.75" customHeight="1" x14ac:dyDescent="0.2"/>
    <row r="604" s="1" customFormat="1" ht="15.75" customHeight="1" x14ac:dyDescent="0.2"/>
    <row r="605" s="1" customFormat="1" ht="15.75" customHeight="1" x14ac:dyDescent="0.2"/>
    <row r="606" s="1" customFormat="1" ht="15.75" customHeight="1" x14ac:dyDescent="0.2"/>
    <row r="607" s="1" customFormat="1" ht="15.75" customHeight="1" x14ac:dyDescent="0.2"/>
    <row r="608" s="1" customFormat="1" ht="15.75" customHeight="1" x14ac:dyDescent="0.2"/>
    <row r="609" s="1" customFormat="1" ht="15.75" customHeight="1" x14ac:dyDescent="0.2"/>
    <row r="610" s="1" customFormat="1" ht="15.75" customHeight="1" x14ac:dyDescent="0.2"/>
    <row r="611" s="1" customFormat="1" ht="15.75" customHeight="1" x14ac:dyDescent="0.2"/>
    <row r="612" s="1" customFormat="1" ht="15.75" customHeight="1" x14ac:dyDescent="0.2"/>
    <row r="613" s="1" customFormat="1" ht="15.75" customHeight="1" x14ac:dyDescent="0.2"/>
    <row r="614" s="1" customFormat="1" ht="15.75" customHeight="1" x14ac:dyDescent="0.2"/>
    <row r="615" s="1" customFormat="1" ht="15.75" customHeight="1" x14ac:dyDescent="0.2"/>
    <row r="616" s="1" customFormat="1" ht="15.75" customHeight="1" x14ac:dyDescent="0.2"/>
    <row r="617" s="1" customFormat="1" ht="15.75" customHeight="1" x14ac:dyDescent="0.2"/>
    <row r="618" s="1" customFormat="1" ht="15.75" customHeight="1" x14ac:dyDescent="0.2"/>
    <row r="619" s="1" customFormat="1" ht="15.75" customHeight="1" x14ac:dyDescent="0.2"/>
    <row r="620" s="1" customFormat="1" ht="15.75" customHeight="1" x14ac:dyDescent="0.2"/>
    <row r="621" s="1" customFormat="1" ht="15.75" customHeight="1" x14ac:dyDescent="0.2"/>
    <row r="622" s="1" customFormat="1" ht="15.75" customHeight="1" x14ac:dyDescent="0.2"/>
    <row r="623" s="1" customFormat="1" ht="15.75" customHeight="1" x14ac:dyDescent="0.2"/>
    <row r="624" s="1" customFormat="1" ht="15.75" customHeight="1" x14ac:dyDescent="0.2"/>
    <row r="625" s="1" customFormat="1" ht="15.75" customHeight="1" x14ac:dyDescent="0.2"/>
    <row r="626" s="1" customFormat="1" ht="15.75" customHeight="1" x14ac:dyDescent="0.2"/>
    <row r="627" s="1" customFormat="1" ht="15.75" customHeight="1" x14ac:dyDescent="0.2"/>
    <row r="628" s="1" customFormat="1" ht="15.75" customHeight="1" x14ac:dyDescent="0.2"/>
    <row r="629" s="1" customFormat="1" ht="15.75" customHeight="1" x14ac:dyDescent="0.2"/>
    <row r="630" s="1" customFormat="1" ht="15.75" customHeight="1" x14ac:dyDescent="0.2"/>
    <row r="631" s="1" customFormat="1" ht="15.75" customHeight="1" x14ac:dyDescent="0.2"/>
    <row r="632" s="1" customFormat="1" ht="15.75" customHeight="1" x14ac:dyDescent="0.2"/>
    <row r="633" s="1" customFormat="1" ht="15.75" customHeight="1" x14ac:dyDescent="0.2"/>
    <row r="634" s="1" customFormat="1" ht="15.75" customHeight="1" x14ac:dyDescent="0.2"/>
    <row r="635" s="1" customFormat="1" ht="15.75" customHeight="1" x14ac:dyDescent="0.2"/>
    <row r="636" s="1" customFormat="1" ht="15.75" customHeight="1" x14ac:dyDescent="0.2"/>
    <row r="637" s="1" customFormat="1" ht="15.75" customHeight="1" x14ac:dyDescent="0.2"/>
    <row r="638" s="1" customFormat="1" ht="15.75" customHeight="1" x14ac:dyDescent="0.2"/>
    <row r="639" s="1" customFormat="1" ht="15.75" customHeight="1" x14ac:dyDescent="0.2"/>
    <row r="640" s="1" customFormat="1" ht="15.75" customHeight="1" x14ac:dyDescent="0.2"/>
    <row r="641" s="1" customFormat="1" ht="15.75" customHeight="1" x14ac:dyDescent="0.2"/>
    <row r="642" s="1" customFormat="1" ht="15.75" customHeight="1" x14ac:dyDescent="0.2"/>
    <row r="643" s="1" customFormat="1" ht="15.75" customHeight="1" x14ac:dyDescent="0.2"/>
    <row r="644" s="1" customFormat="1" ht="15.75" customHeight="1" x14ac:dyDescent="0.2"/>
    <row r="645" s="1" customFormat="1" ht="15.75" customHeight="1" x14ac:dyDescent="0.2"/>
    <row r="646" s="1" customFormat="1" ht="15.75" customHeight="1" x14ac:dyDescent="0.2"/>
    <row r="647" s="1" customFormat="1" ht="15.75" customHeight="1" x14ac:dyDescent="0.2"/>
    <row r="648" s="1" customFormat="1" ht="15.75" customHeight="1" x14ac:dyDescent="0.2"/>
    <row r="649" s="1" customFormat="1" ht="15.75" customHeight="1" x14ac:dyDescent="0.2"/>
    <row r="650" s="1" customFormat="1" ht="15.75" customHeight="1" x14ac:dyDescent="0.2"/>
    <row r="651" s="1" customFormat="1" ht="15.75" customHeight="1" x14ac:dyDescent="0.2"/>
    <row r="652" s="1" customFormat="1" ht="15.75" customHeight="1" x14ac:dyDescent="0.2"/>
    <row r="653" s="1" customFormat="1" ht="15.75" customHeight="1" x14ac:dyDescent="0.2"/>
    <row r="654" s="1" customFormat="1" ht="15.75" customHeight="1" x14ac:dyDescent="0.2"/>
    <row r="655" s="1" customFormat="1" ht="15.75" customHeight="1" x14ac:dyDescent="0.2"/>
    <row r="656" s="1" customFormat="1" ht="15.75" customHeight="1" x14ac:dyDescent="0.2"/>
    <row r="657" s="1" customFormat="1" ht="15.75" customHeight="1" x14ac:dyDescent="0.2"/>
    <row r="658" s="1" customFormat="1" ht="15.75" customHeight="1" x14ac:dyDescent="0.2"/>
    <row r="659" s="1" customFormat="1" ht="15.75" customHeight="1" x14ac:dyDescent="0.2"/>
    <row r="660" s="1" customFormat="1" ht="15.75" customHeight="1" x14ac:dyDescent="0.2"/>
    <row r="661" s="1" customFormat="1" ht="15.75" customHeight="1" x14ac:dyDescent="0.2"/>
    <row r="662" s="1" customFormat="1" ht="15.75" customHeight="1" x14ac:dyDescent="0.2"/>
    <row r="663" s="1" customFormat="1" ht="15.75" customHeight="1" x14ac:dyDescent="0.2"/>
    <row r="664" s="1" customFormat="1" ht="15.75" customHeight="1" x14ac:dyDescent="0.2"/>
    <row r="665" s="1" customFormat="1" ht="15.75" customHeight="1" x14ac:dyDescent="0.2"/>
    <row r="666" s="1" customFormat="1" ht="15.75" customHeight="1" x14ac:dyDescent="0.2"/>
    <row r="667" s="1" customFormat="1" ht="15.75" customHeight="1" x14ac:dyDescent="0.2"/>
    <row r="668" s="1" customFormat="1" ht="15.75" customHeight="1" x14ac:dyDescent="0.2"/>
    <row r="669" s="1" customFormat="1" ht="15.75" customHeight="1" x14ac:dyDescent="0.2"/>
    <row r="670" s="1" customFormat="1" ht="15.75" customHeight="1" x14ac:dyDescent="0.2"/>
    <row r="671" s="1" customFormat="1" ht="15.75" customHeight="1" x14ac:dyDescent="0.2"/>
    <row r="672" s="1" customFormat="1" ht="15.75" customHeight="1" x14ac:dyDescent="0.2"/>
    <row r="673" s="1" customFormat="1" ht="15.75" customHeight="1" x14ac:dyDescent="0.2"/>
    <row r="674" s="1" customFormat="1" ht="15.75" customHeight="1" x14ac:dyDescent="0.2"/>
    <row r="675" s="1" customFormat="1" ht="15.75" customHeight="1" x14ac:dyDescent="0.2"/>
    <row r="676" s="1" customFormat="1" ht="15.75" customHeight="1" x14ac:dyDescent="0.2"/>
    <row r="677" s="1" customFormat="1" ht="15.75" customHeight="1" x14ac:dyDescent="0.2"/>
    <row r="678" s="1" customFormat="1" ht="15.75" customHeight="1" x14ac:dyDescent="0.2"/>
    <row r="679" s="1" customFormat="1" ht="15.75" customHeight="1" x14ac:dyDescent="0.2"/>
    <row r="680" s="1" customFormat="1" ht="15.75" customHeight="1" x14ac:dyDescent="0.2"/>
    <row r="681" s="1" customFormat="1" ht="15.75" customHeight="1" x14ac:dyDescent="0.2"/>
    <row r="682" s="1" customFormat="1" ht="15.75" customHeight="1" x14ac:dyDescent="0.2"/>
    <row r="683" s="1" customFormat="1" ht="15.75" customHeight="1" x14ac:dyDescent="0.2"/>
    <row r="684" s="1" customFormat="1" ht="15.75" customHeight="1" x14ac:dyDescent="0.2"/>
    <row r="685" s="1" customFormat="1" ht="15.75" customHeight="1" x14ac:dyDescent="0.2"/>
    <row r="686" s="1" customFormat="1" ht="15.75" customHeight="1" x14ac:dyDescent="0.2"/>
    <row r="687" s="1" customFormat="1" ht="15.75" customHeight="1" x14ac:dyDescent="0.2"/>
    <row r="688" s="1" customFormat="1" ht="15.75" customHeight="1" x14ac:dyDescent="0.2"/>
    <row r="689" s="1" customFormat="1" ht="15.75" customHeight="1" x14ac:dyDescent="0.2"/>
    <row r="690" s="1" customFormat="1" ht="15.75" customHeight="1" x14ac:dyDescent="0.2"/>
    <row r="691" s="1" customFormat="1" ht="15.75" customHeight="1" x14ac:dyDescent="0.2"/>
    <row r="692" s="1" customFormat="1" ht="15.75" customHeight="1" x14ac:dyDescent="0.2"/>
    <row r="693" s="1" customFormat="1" ht="15.75" customHeight="1" x14ac:dyDescent="0.2"/>
    <row r="694" s="1" customFormat="1" ht="15.75" customHeight="1" x14ac:dyDescent="0.2"/>
    <row r="695" s="1" customFormat="1" ht="15.75" customHeight="1" x14ac:dyDescent="0.2"/>
    <row r="696" s="1" customFormat="1" ht="15.75" customHeight="1" x14ac:dyDescent="0.2"/>
    <row r="697" s="1" customFormat="1" ht="15.75" customHeight="1" x14ac:dyDescent="0.2"/>
    <row r="698" s="1" customFormat="1" ht="15.75" customHeight="1" x14ac:dyDescent="0.2"/>
    <row r="699" s="1" customFormat="1" ht="15.75" customHeight="1" x14ac:dyDescent="0.2"/>
    <row r="700" s="1" customFormat="1" ht="15.75" customHeight="1" x14ac:dyDescent="0.2"/>
    <row r="701" s="1" customFormat="1" ht="15.75" customHeight="1" x14ac:dyDescent="0.2"/>
    <row r="702" s="1" customFormat="1" ht="15.75" customHeight="1" x14ac:dyDescent="0.2"/>
    <row r="703" s="1" customFormat="1" ht="15.75" customHeight="1" x14ac:dyDescent="0.2"/>
    <row r="704" s="1" customFormat="1" ht="15.75" customHeight="1" x14ac:dyDescent="0.2"/>
    <row r="705" s="1" customFormat="1" ht="15.75" customHeight="1" x14ac:dyDescent="0.2"/>
    <row r="706" s="1" customFormat="1" ht="15.75" customHeight="1" x14ac:dyDescent="0.2"/>
    <row r="707" s="1" customFormat="1" ht="15.75" customHeight="1" x14ac:dyDescent="0.2"/>
    <row r="708" s="1" customFormat="1" ht="15.75" customHeight="1" x14ac:dyDescent="0.2"/>
    <row r="709" s="1" customFormat="1" ht="15.75" customHeight="1" x14ac:dyDescent="0.2"/>
    <row r="710" s="1" customFormat="1" ht="15.75" customHeight="1" x14ac:dyDescent="0.2"/>
    <row r="711" s="1" customFormat="1" ht="15.75" customHeight="1" x14ac:dyDescent="0.2"/>
    <row r="712" s="1" customFormat="1" ht="15.75" customHeight="1" x14ac:dyDescent="0.2"/>
    <row r="713" s="1" customFormat="1" ht="15.75" customHeight="1" x14ac:dyDescent="0.2"/>
    <row r="714" s="1" customFormat="1" ht="15.75" customHeight="1" x14ac:dyDescent="0.2"/>
    <row r="715" s="1" customFormat="1" ht="15.75" customHeight="1" x14ac:dyDescent="0.2"/>
    <row r="716" s="1" customFormat="1" ht="15.75" customHeight="1" x14ac:dyDescent="0.2"/>
    <row r="717" s="1" customFormat="1" ht="15.75" customHeight="1" x14ac:dyDescent="0.2"/>
    <row r="718" s="1" customFormat="1" ht="15.75" customHeight="1" x14ac:dyDescent="0.2"/>
    <row r="719" s="1" customFormat="1" ht="15.75" customHeight="1" x14ac:dyDescent="0.2"/>
    <row r="720" s="1" customFormat="1" ht="15.75" customHeight="1" x14ac:dyDescent="0.2"/>
    <row r="721" s="1" customFormat="1" ht="15.75" customHeight="1" x14ac:dyDescent="0.2"/>
    <row r="722" s="1" customFormat="1" ht="15.75" customHeight="1" x14ac:dyDescent="0.2"/>
    <row r="723" s="1" customFormat="1" ht="15.75" customHeight="1" x14ac:dyDescent="0.2"/>
    <row r="724" s="1" customFormat="1" ht="15.75" customHeight="1" x14ac:dyDescent="0.2"/>
    <row r="725" s="1" customFormat="1" ht="15.75" customHeight="1" x14ac:dyDescent="0.2"/>
    <row r="726" s="1" customFormat="1" ht="15.75" customHeight="1" x14ac:dyDescent="0.2"/>
    <row r="727" s="1" customFormat="1" ht="15.75" customHeight="1" x14ac:dyDescent="0.2"/>
    <row r="728" s="1" customFormat="1" ht="15.75" customHeight="1" x14ac:dyDescent="0.2"/>
    <row r="729" s="1" customFormat="1" ht="15.75" customHeight="1" x14ac:dyDescent="0.2"/>
    <row r="730" s="1" customFormat="1" ht="15.75" customHeight="1" x14ac:dyDescent="0.2"/>
    <row r="731" s="1" customFormat="1" ht="15.75" customHeight="1" x14ac:dyDescent="0.2"/>
    <row r="732" s="1" customFormat="1" ht="15.75" customHeight="1" x14ac:dyDescent="0.2"/>
    <row r="733" s="1" customFormat="1" ht="15.75" customHeight="1" x14ac:dyDescent="0.2"/>
    <row r="734" s="1" customFormat="1" ht="15.75" customHeight="1" x14ac:dyDescent="0.2"/>
    <row r="735" s="1" customFormat="1" ht="15.75" customHeight="1" x14ac:dyDescent="0.2"/>
    <row r="736" s="1" customFormat="1" ht="15.75" customHeight="1" x14ac:dyDescent="0.2"/>
    <row r="737" s="1" customFormat="1" ht="15.75" customHeight="1" x14ac:dyDescent="0.2"/>
    <row r="738" s="1" customFormat="1" ht="15.75" customHeight="1" x14ac:dyDescent="0.2"/>
    <row r="739" s="1" customFormat="1" ht="15.75" customHeight="1" x14ac:dyDescent="0.2"/>
    <row r="740" s="1" customFormat="1" ht="15.75" customHeight="1" x14ac:dyDescent="0.2"/>
    <row r="741" s="1" customFormat="1" ht="15.75" customHeight="1" x14ac:dyDescent="0.2"/>
    <row r="742" s="1" customFormat="1" ht="15.75" customHeight="1" x14ac:dyDescent="0.2"/>
    <row r="743" s="1" customFormat="1" ht="15.75" customHeight="1" x14ac:dyDescent="0.2"/>
    <row r="744" s="1" customFormat="1" ht="15.75" customHeight="1" x14ac:dyDescent="0.2"/>
    <row r="745" s="1" customFormat="1" ht="15.75" customHeight="1" x14ac:dyDescent="0.2"/>
    <row r="746" s="1" customFormat="1" ht="15.75" customHeight="1" x14ac:dyDescent="0.2"/>
    <row r="747" s="1" customFormat="1" ht="15.75" customHeight="1" x14ac:dyDescent="0.2"/>
    <row r="748" s="1" customFormat="1" ht="15.75" customHeight="1" x14ac:dyDescent="0.2"/>
    <row r="749" s="1" customFormat="1" ht="15.75" customHeight="1" x14ac:dyDescent="0.2"/>
    <row r="750" s="1" customFormat="1" ht="15.75" customHeight="1" x14ac:dyDescent="0.2"/>
    <row r="751" s="1" customFormat="1" ht="15.75" customHeight="1" x14ac:dyDescent="0.2"/>
    <row r="752" s="1" customFormat="1" ht="15.75" customHeight="1" x14ac:dyDescent="0.2"/>
    <row r="753" s="1" customFormat="1" ht="15.75" customHeight="1" x14ac:dyDescent="0.2"/>
    <row r="754" s="1" customFormat="1" ht="15.75" customHeight="1" x14ac:dyDescent="0.2"/>
    <row r="755" s="1" customFormat="1" ht="15.75" customHeight="1" x14ac:dyDescent="0.2"/>
    <row r="756" s="1" customFormat="1" ht="15.75" customHeight="1" x14ac:dyDescent="0.2"/>
    <row r="757" s="1" customFormat="1" ht="15.75" customHeight="1" x14ac:dyDescent="0.2"/>
    <row r="758" s="1" customFormat="1" ht="15.75" customHeight="1" x14ac:dyDescent="0.2"/>
    <row r="759" s="1" customFormat="1" ht="15.75" customHeight="1" x14ac:dyDescent="0.2"/>
    <row r="760" s="1" customFormat="1" ht="15.75" customHeight="1" x14ac:dyDescent="0.2"/>
    <row r="761" s="1" customFormat="1" ht="15.75" customHeight="1" x14ac:dyDescent="0.2"/>
    <row r="762" s="1" customFormat="1" ht="15.75" customHeight="1" x14ac:dyDescent="0.2"/>
    <row r="763" s="1" customFormat="1" ht="15.75" customHeight="1" x14ac:dyDescent="0.2"/>
    <row r="764" s="1" customFormat="1" ht="15.75" customHeight="1" x14ac:dyDescent="0.2"/>
    <row r="765" s="1" customFormat="1" ht="15.75" customHeight="1" x14ac:dyDescent="0.2"/>
    <row r="766" s="1" customFormat="1" ht="15.75" customHeight="1" x14ac:dyDescent="0.2"/>
    <row r="767" s="1" customFormat="1" ht="15.75" customHeight="1" x14ac:dyDescent="0.2"/>
    <row r="768" s="1" customFormat="1" ht="15.75" customHeight="1" x14ac:dyDescent="0.2"/>
    <row r="769" s="1" customFormat="1" ht="15.75" customHeight="1" x14ac:dyDescent="0.2"/>
    <row r="770" s="1" customFormat="1" ht="15.75" customHeight="1" x14ac:dyDescent="0.2"/>
    <row r="771" s="1" customFormat="1" ht="15.75" customHeight="1" x14ac:dyDescent="0.2"/>
    <row r="772" s="1" customFormat="1" ht="15.75" customHeight="1" x14ac:dyDescent="0.2"/>
    <row r="773" s="1" customFormat="1" ht="15.75" customHeight="1" x14ac:dyDescent="0.2"/>
    <row r="774" s="1" customFormat="1" ht="15.75" customHeight="1" x14ac:dyDescent="0.2"/>
    <row r="775" s="1" customFormat="1" ht="15.75" customHeight="1" x14ac:dyDescent="0.2"/>
    <row r="776" s="1" customFormat="1" ht="15.75" customHeight="1" x14ac:dyDescent="0.2"/>
    <row r="777" s="1" customFormat="1" ht="15.75" customHeight="1" x14ac:dyDescent="0.2"/>
    <row r="778" s="1" customFormat="1" ht="15.75" customHeight="1" x14ac:dyDescent="0.2"/>
    <row r="779" s="1" customFormat="1" ht="15.75" customHeight="1" x14ac:dyDescent="0.2"/>
    <row r="780" s="1" customFormat="1" ht="15.75" customHeight="1" x14ac:dyDescent="0.2"/>
    <row r="781" s="1" customFormat="1" ht="15.75" customHeight="1" x14ac:dyDescent="0.2"/>
    <row r="782" s="1" customFormat="1" ht="15.75" customHeight="1" x14ac:dyDescent="0.2"/>
    <row r="783" s="1" customFormat="1" ht="15.75" customHeight="1" x14ac:dyDescent="0.2"/>
    <row r="784" s="1" customFormat="1" ht="15.75" customHeight="1" x14ac:dyDescent="0.2"/>
    <row r="785" s="1" customFormat="1" ht="15.75" customHeight="1" x14ac:dyDescent="0.2"/>
    <row r="786" s="1" customFormat="1" ht="15.75" customHeight="1" x14ac:dyDescent="0.2"/>
    <row r="787" s="1" customFormat="1" ht="15.75" customHeight="1" x14ac:dyDescent="0.2"/>
    <row r="788" s="1" customFormat="1" ht="15.75" customHeight="1" x14ac:dyDescent="0.2"/>
    <row r="789" s="1" customFormat="1" ht="15.75" customHeight="1" x14ac:dyDescent="0.2"/>
    <row r="790" s="1" customFormat="1" ht="15.75" customHeight="1" x14ac:dyDescent="0.2"/>
    <row r="791" s="1" customFormat="1" ht="15.75" customHeight="1" x14ac:dyDescent="0.2"/>
    <row r="792" s="1" customFormat="1" ht="15.75" customHeight="1" x14ac:dyDescent="0.2"/>
    <row r="793" s="1" customFormat="1" ht="15.75" customHeight="1" x14ac:dyDescent="0.2"/>
    <row r="794" s="1" customFormat="1" ht="15.75" customHeight="1" x14ac:dyDescent="0.2"/>
    <row r="795" s="1" customFormat="1" ht="15.75" customHeight="1" x14ac:dyDescent="0.2"/>
    <row r="796" s="1" customFormat="1" ht="15.75" customHeight="1" x14ac:dyDescent="0.2"/>
    <row r="797" s="1" customFormat="1" ht="15.75" customHeight="1" x14ac:dyDescent="0.2"/>
    <row r="798" s="1" customFormat="1" ht="15.75" customHeight="1" x14ac:dyDescent="0.2"/>
    <row r="799" s="1" customFormat="1" ht="15.75" customHeight="1" x14ac:dyDescent="0.2"/>
    <row r="800" s="1" customFormat="1" ht="15.75" customHeight="1" x14ac:dyDescent="0.2"/>
    <row r="801" s="1" customFormat="1" ht="15.75" customHeight="1" x14ac:dyDescent="0.2"/>
    <row r="802" s="1" customFormat="1" ht="15.75" customHeight="1" x14ac:dyDescent="0.2"/>
    <row r="803" s="1" customFormat="1" ht="15.75" customHeight="1" x14ac:dyDescent="0.2"/>
    <row r="804" s="1" customFormat="1" ht="15.75" customHeight="1" x14ac:dyDescent="0.2"/>
    <row r="805" s="1" customFormat="1" ht="15.75" customHeight="1" x14ac:dyDescent="0.2"/>
    <row r="806" s="1" customFormat="1" ht="15.75" customHeight="1" x14ac:dyDescent="0.2"/>
    <row r="807" s="1" customFormat="1" ht="15.75" customHeight="1" x14ac:dyDescent="0.2"/>
    <row r="808" s="1" customFormat="1" ht="15.75" customHeight="1" x14ac:dyDescent="0.2"/>
    <row r="809" s="1" customFormat="1" ht="15.75" customHeight="1" x14ac:dyDescent="0.2"/>
    <row r="810" s="1" customFormat="1" ht="15.75" customHeight="1" x14ac:dyDescent="0.2"/>
    <row r="811" s="1" customFormat="1" ht="15.75" customHeight="1" x14ac:dyDescent="0.2"/>
    <row r="812" s="1" customFormat="1" ht="15.75" customHeight="1" x14ac:dyDescent="0.2"/>
    <row r="813" s="1" customFormat="1" ht="15.75" customHeight="1" x14ac:dyDescent="0.2"/>
    <row r="814" s="1" customFormat="1" ht="15.75" customHeight="1" x14ac:dyDescent="0.2"/>
    <row r="815" s="1" customFormat="1" ht="15.75" customHeight="1" x14ac:dyDescent="0.2"/>
    <row r="816" s="1" customFormat="1" ht="15.75" customHeight="1" x14ac:dyDescent="0.2"/>
    <row r="817" s="1" customFormat="1" ht="15.75" customHeight="1" x14ac:dyDescent="0.2"/>
    <row r="818" s="1" customFormat="1" ht="15.75" customHeight="1" x14ac:dyDescent="0.2"/>
    <row r="819" s="1" customFormat="1" ht="15.75" customHeight="1" x14ac:dyDescent="0.2"/>
    <row r="820" s="1" customFormat="1" ht="15.75" customHeight="1" x14ac:dyDescent="0.2"/>
    <row r="821" s="1" customFormat="1" ht="15.75" customHeight="1" x14ac:dyDescent="0.2"/>
    <row r="822" s="1" customFormat="1" ht="15.75" customHeight="1" x14ac:dyDescent="0.2"/>
    <row r="823" s="1" customFormat="1" ht="15.75" customHeight="1" x14ac:dyDescent="0.2"/>
    <row r="824" s="1" customFormat="1" ht="15.75" customHeight="1" x14ac:dyDescent="0.2"/>
    <row r="825" s="1" customFormat="1" ht="15.75" customHeight="1" x14ac:dyDescent="0.2"/>
    <row r="826" s="1" customFormat="1" ht="15.75" customHeight="1" x14ac:dyDescent="0.2"/>
    <row r="827" s="1" customFormat="1" ht="15.75" customHeight="1" x14ac:dyDescent="0.2"/>
    <row r="828" s="1" customFormat="1" ht="15.75" customHeight="1" x14ac:dyDescent="0.2"/>
    <row r="829" s="1" customFormat="1" ht="15.75" customHeight="1" x14ac:dyDescent="0.2"/>
    <row r="830" s="1" customFormat="1" ht="15.75" customHeight="1" x14ac:dyDescent="0.2"/>
    <row r="831" s="1" customFormat="1" ht="15.75" customHeight="1" x14ac:dyDescent="0.2"/>
    <row r="832" s="1" customFormat="1" ht="15.75" customHeight="1" x14ac:dyDescent="0.2"/>
    <row r="833" s="1" customFormat="1" ht="15.75" customHeight="1" x14ac:dyDescent="0.2"/>
    <row r="834" s="1" customFormat="1" ht="15.75" customHeight="1" x14ac:dyDescent="0.2"/>
    <row r="835" s="1" customFormat="1" ht="15.75" customHeight="1" x14ac:dyDescent="0.2"/>
    <row r="836" s="1" customFormat="1" ht="15.75" customHeight="1" x14ac:dyDescent="0.2"/>
    <row r="837" s="1" customFormat="1" ht="15.75" customHeight="1" x14ac:dyDescent="0.2"/>
    <row r="838" s="1" customFormat="1" ht="15.75" customHeight="1" x14ac:dyDescent="0.2"/>
    <row r="839" s="1" customFormat="1" ht="15.75" customHeight="1" x14ac:dyDescent="0.2"/>
    <row r="840" s="1" customFormat="1" ht="15.75" customHeight="1" x14ac:dyDescent="0.2"/>
    <row r="841" s="1" customFormat="1" ht="15.75" customHeight="1" x14ac:dyDescent="0.2"/>
    <row r="842" s="1" customFormat="1" ht="15.75" customHeight="1" x14ac:dyDescent="0.2"/>
    <row r="843" s="1" customFormat="1" ht="15.75" customHeight="1" x14ac:dyDescent="0.2"/>
    <row r="844" s="1" customFormat="1" ht="15.75" customHeight="1" x14ac:dyDescent="0.2"/>
    <row r="845" s="1" customFormat="1" ht="15.75" customHeight="1" x14ac:dyDescent="0.2"/>
    <row r="846" s="1" customFormat="1" ht="15.75" customHeight="1" x14ac:dyDescent="0.2"/>
    <row r="847" s="1" customFormat="1" ht="15.75" customHeight="1" x14ac:dyDescent="0.2"/>
    <row r="848" s="1" customFormat="1" ht="15.75" customHeight="1" x14ac:dyDescent="0.2"/>
    <row r="849" s="1" customFormat="1" ht="15.75" customHeight="1" x14ac:dyDescent="0.2"/>
    <row r="850" s="1" customFormat="1" ht="15.75" customHeight="1" x14ac:dyDescent="0.2"/>
    <row r="851" s="1" customFormat="1" ht="15.75" customHeight="1" x14ac:dyDescent="0.2"/>
    <row r="852" s="1" customFormat="1" ht="15.75" customHeight="1" x14ac:dyDescent="0.2"/>
    <row r="853" s="1" customFormat="1" ht="15.75" customHeight="1" x14ac:dyDescent="0.2"/>
    <row r="854" s="1" customFormat="1" ht="15.75" customHeight="1" x14ac:dyDescent="0.2"/>
    <row r="855" s="1" customFormat="1" ht="15.75" customHeight="1" x14ac:dyDescent="0.2"/>
    <row r="856" s="1" customFormat="1" ht="15.75" customHeight="1" x14ac:dyDescent="0.2"/>
    <row r="857" s="1" customFormat="1" ht="15.75" customHeight="1" x14ac:dyDescent="0.2"/>
    <row r="858" s="1" customFormat="1" ht="15.75" customHeight="1" x14ac:dyDescent="0.2"/>
    <row r="859" s="1" customFormat="1" ht="15.75" customHeight="1" x14ac:dyDescent="0.2"/>
    <row r="860" s="1" customFormat="1" ht="15.75" customHeight="1" x14ac:dyDescent="0.2"/>
    <row r="861" s="1" customFormat="1" ht="15.75" customHeight="1" x14ac:dyDescent="0.2"/>
    <row r="862" s="1" customFormat="1" ht="15.75" customHeight="1" x14ac:dyDescent="0.2"/>
    <row r="863" s="1" customFormat="1" ht="15.75" customHeight="1" x14ac:dyDescent="0.2"/>
    <row r="864" s="1" customFormat="1" ht="15.75" customHeight="1" x14ac:dyDescent="0.2"/>
    <row r="865" s="1" customFormat="1" ht="15.75" customHeight="1" x14ac:dyDescent="0.2"/>
    <row r="866" s="1" customFormat="1" ht="15.75" customHeight="1" x14ac:dyDescent="0.2"/>
    <row r="867" s="1" customFormat="1" ht="15.75" customHeight="1" x14ac:dyDescent="0.2"/>
    <row r="868" s="1" customFormat="1" ht="15.75" customHeight="1" x14ac:dyDescent="0.2"/>
    <row r="869" s="1" customFormat="1" ht="15.75" customHeight="1" x14ac:dyDescent="0.2"/>
    <row r="870" s="1" customFormat="1" ht="15.75" customHeight="1" x14ac:dyDescent="0.2"/>
    <row r="871" s="1" customFormat="1" ht="15.75" customHeight="1" x14ac:dyDescent="0.2"/>
    <row r="872" s="1" customFormat="1" ht="15.75" customHeight="1" x14ac:dyDescent="0.2"/>
    <row r="873" s="1" customFormat="1" ht="15.75" customHeight="1" x14ac:dyDescent="0.2"/>
    <row r="874" s="1" customFormat="1" ht="15.75" customHeight="1" x14ac:dyDescent="0.2"/>
    <row r="875" s="1" customFormat="1" ht="15.75" customHeight="1" x14ac:dyDescent="0.2"/>
    <row r="876" s="1" customFormat="1" ht="15.75" customHeight="1" x14ac:dyDescent="0.2"/>
    <row r="877" s="1" customFormat="1" ht="15.75" customHeight="1" x14ac:dyDescent="0.2"/>
    <row r="878" s="1" customFormat="1" ht="15.75" customHeight="1" x14ac:dyDescent="0.2"/>
    <row r="879" s="1" customFormat="1" ht="15.75" customHeight="1" x14ac:dyDescent="0.2"/>
    <row r="880" s="1" customFormat="1" ht="15.75" customHeight="1" x14ac:dyDescent="0.2"/>
    <row r="881" s="1" customFormat="1" ht="15.75" customHeight="1" x14ac:dyDescent="0.2"/>
    <row r="882" s="1" customFormat="1" ht="15.75" customHeight="1" x14ac:dyDescent="0.2"/>
    <row r="883" s="1" customFormat="1" ht="15.75" customHeight="1" x14ac:dyDescent="0.2"/>
    <row r="884" s="1" customFormat="1" ht="15.75" customHeight="1" x14ac:dyDescent="0.2"/>
    <row r="885" s="1" customFormat="1" ht="15.75" customHeight="1" x14ac:dyDescent="0.2"/>
    <row r="886" s="1" customFormat="1" ht="15.75" customHeight="1" x14ac:dyDescent="0.2"/>
    <row r="887" s="1" customFormat="1" ht="15.75" customHeight="1" x14ac:dyDescent="0.2"/>
    <row r="888" s="1" customFormat="1" ht="15.75" customHeight="1" x14ac:dyDescent="0.2"/>
    <row r="889" s="1" customFormat="1" ht="15.75" customHeight="1" x14ac:dyDescent="0.2"/>
    <row r="890" s="1" customFormat="1" ht="15.75" customHeight="1" x14ac:dyDescent="0.2"/>
    <row r="891" s="1" customFormat="1" ht="15.75" customHeight="1" x14ac:dyDescent="0.2"/>
    <row r="892" s="1" customFormat="1" ht="15.75" customHeight="1" x14ac:dyDescent="0.2"/>
    <row r="893" s="1" customFormat="1" ht="15.75" customHeight="1" x14ac:dyDescent="0.2"/>
    <row r="894" s="1" customFormat="1" ht="15.75" customHeight="1" x14ac:dyDescent="0.2"/>
    <row r="895" s="1" customFormat="1" ht="15.75" customHeight="1" x14ac:dyDescent="0.2"/>
    <row r="896" s="1" customFormat="1" ht="15.75" customHeight="1" x14ac:dyDescent="0.2"/>
    <row r="897" s="1" customFormat="1" ht="15.75" customHeight="1" x14ac:dyDescent="0.2"/>
    <row r="898" s="1" customFormat="1" ht="15.75" customHeight="1" x14ac:dyDescent="0.2"/>
    <row r="899" s="1" customFormat="1" ht="15.75" customHeight="1" x14ac:dyDescent="0.2"/>
    <row r="900" s="1" customFormat="1" ht="15.75" customHeight="1" x14ac:dyDescent="0.2"/>
    <row r="901" s="1" customFormat="1" ht="15.75" customHeight="1" x14ac:dyDescent="0.2"/>
    <row r="902" s="1" customFormat="1" ht="15.75" customHeight="1" x14ac:dyDescent="0.2"/>
    <row r="903" s="1" customFormat="1" ht="15.75" customHeight="1" x14ac:dyDescent="0.2"/>
    <row r="904" s="1" customFormat="1" ht="15.75" customHeight="1" x14ac:dyDescent="0.2"/>
    <row r="905" s="1" customFormat="1" ht="15.75" customHeight="1" x14ac:dyDescent="0.2"/>
    <row r="906" s="1" customFormat="1" ht="15.75" customHeight="1" x14ac:dyDescent="0.2"/>
    <row r="907" s="1" customFormat="1" ht="15.75" customHeight="1" x14ac:dyDescent="0.2"/>
    <row r="908" s="1" customFormat="1" ht="15.75" customHeight="1" x14ac:dyDescent="0.2"/>
    <row r="909" s="1" customFormat="1" ht="15.75" customHeight="1" x14ac:dyDescent="0.2"/>
    <row r="910" s="1" customFormat="1" ht="15.75" customHeight="1" x14ac:dyDescent="0.2"/>
    <row r="911" s="1" customFormat="1" ht="15.75" customHeight="1" x14ac:dyDescent="0.2"/>
    <row r="912" s="1" customFormat="1" ht="15.75" customHeight="1" x14ac:dyDescent="0.2"/>
    <row r="913" s="1" customFormat="1" ht="15.75" customHeight="1" x14ac:dyDescent="0.2"/>
    <row r="914" s="1" customFormat="1" ht="15.75" customHeight="1" x14ac:dyDescent="0.2"/>
    <row r="915" s="1" customFormat="1" ht="15.75" customHeight="1" x14ac:dyDescent="0.2"/>
    <row r="916" s="1" customFormat="1" ht="15.75" customHeight="1" x14ac:dyDescent="0.2"/>
    <row r="917" s="1" customFormat="1" ht="15.75" customHeight="1" x14ac:dyDescent="0.2"/>
    <row r="918" s="1" customFormat="1" ht="15.75" customHeight="1" x14ac:dyDescent="0.2"/>
    <row r="919" s="1" customFormat="1" ht="15.75" customHeight="1" x14ac:dyDescent="0.2"/>
    <row r="920" s="1" customFormat="1" ht="15.75" customHeight="1" x14ac:dyDescent="0.2"/>
    <row r="921" s="1" customFormat="1" ht="15.75" customHeight="1" x14ac:dyDescent="0.2"/>
    <row r="922" s="1" customFormat="1" ht="15.75" customHeight="1" x14ac:dyDescent="0.2"/>
    <row r="923" s="1" customFormat="1" ht="15.75" customHeight="1" x14ac:dyDescent="0.2"/>
    <row r="924" s="1" customFormat="1" ht="15.75" customHeight="1" x14ac:dyDescent="0.2"/>
    <row r="925" s="1" customFormat="1" ht="15.75" customHeight="1" x14ac:dyDescent="0.2"/>
    <row r="926" s="1" customFormat="1" ht="15.75" customHeight="1" x14ac:dyDescent="0.2"/>
    <row r="927" s="1" customFormat="1" ht="15.75" customHeight="1" x14ac:dyDescent="0.2"/>
    <row r="928" s="1" customFormat="1" ht="15.75" customHeight="1" x14ac:dyDescent="0.2"/>
    <row r="929" s="1" customFormat="1" ht="15.75" customHeight="1" x14ac:dyDescent="0.2"/>
    <row r="930" s="1" customFormat="1" ht="15.75" customHeight="1" x14ac:dyDescent="0.2"/>
    <row r="931" s="1" customFormat="1" ht="15.75" customHeight="1" x14ac:dyDescent="0.2"/>
    <row r="932" s="1" customFormat="1" ht="15.75" customHeight="1" x14ac:dyDescent="0.2"/>
    <row r="933" s="1" customFormat="1" ht="15.75" customHeight="1" x14ac:dyDescent="0.2"/>
    <row r="934" s="1" customFormat="1" ht="15.75" customHeight="1" x14ac:dyDescent="0.2"/>
    <row r="935" s="1" customFormat="1" ht="15.75" customHeight="1" x14ac:dyDescent="0.2"/>
    <row r="936" s="1" customFormat="1" ht="15.75" customHeight="1" x14ac:dyDescent="0.2"/>
    <row r="937" s="1" customFormat="1" ht="15.75" customHeight="1" x14ac:dyDescent="0.2"/>
    <row r="938" s="1" customFormat="1" ht="15.75" customHeight="1" x14ac:dyDescent="0.2"/>
    <row r="939" s="1" customFormat="1" ht="15.75" customHeight="1" x14ac:dyDescent="0.2"/>
    <row r="940" s="1" customFormat="1" ht="15.75" customHeight="1" x14ac:dyDescent="0.2"/>
    <row r="941" s="1" customFormat="1" ht="15.75" customHeight="1" x14ac:dyDescent="0.2"/>
    <row r="942" s="1" customFormat="1" ht="15.75" customHeight="1" x14ac:dyDescent="0.2"/>
    <row r="943" s="1" customFormat="1" ht="15.75" customHeight="1" x14ac:dyDescent="0.2"/>
    <row r="944" s="1" customFormat="1" ht="15.75" customHeight="1" x14ac:dyDescent="0.2"/>
    <row r="945" s="1" customFormat="1" ht="15.75" customHeight="1" x14ac:dyDescent="0.2"/>
    <row r="946" s="1" customFormat="1" ht="15.75" customHeight="1" x14ac:dyDescent="0.2"/>
    <row r="947" s="1" customFormat="1" ht="15.75" customHeight="1" x14ac:dyDescent="0.2"/>
    <row r="948" s="1" customFormat="1" ht="15.75" customHeight="1" x14ac:dyDescent="0.2"/>
    <row r="949" s="1" customFormat="1" ht="15.75" customHeight="1" x14ac:dyDescent="0.2"/>
    <row r="950" s="1" customFormat="1" ht="15.75" customHeight="1" x14ac:dyDescent="0.2"/>
    <row r="951" s="1" customFormat="1" ht="15.75" customHeight="1" x14ac:dyDescent="0.2"/>
    <row r="952" s="1" customFormat="1" ht="15.75" customHeight="1" x14ac:dyDescent="0.2"/>
    <row r="953" s="1" customFormat="1" ht="15.75" customHeight="1" x14ac:dyDescent="0.2"/>
    <row r="954" s="1" customFormat="1" ht="15.75" customHeight="1" x14ac:dyDescent="0.2"/>
    <row r="955" s="1" customFormat="1" ht="15.75" customHeight="1" x14ac:dyDescent="0.2"/>
    <row r="956" s="1" customFormat="1" ht="15.75" customHeight="1" x14ac:dyDescent="0.2"/>
    <row r="957" s="1" customFormat="1" ht="15.75" customHeight="1" x14ac:dyDescent="0.2"/>
    <row r="958" s="1" customFormat="1" ht="15.75" customHeight="1" x14ac:dyDescent="0.2"/>
    <row r="959" s="1" customFormat="1" ht="15.75" customHeight="1" x14ac:dyDescent="0.2"/>
    <row r="960" s="1" customFormat="1" ht="15.75" customHeight="1" x14ac:dyDescent="0.2"/>
    <row r="961" s="1" customFormat="1" ht="15.75" customHeight="1" x14ac:dyDescent="0.2"/>
    <row r="962" s="1" customFormat="1" ht="15.75" customHeight="1" x14ac:dyDescent="0.2"/>
    <row r="963" s="1" customFormat="1" ht="15.75" customHeight="1" x14ac:dyDescent="0.2"/>
    <row r="964" s="1" customFormat="1" ht="15.75" customHeight="1" x14ac:dyDescent="0.2"/>
    <row r="965" s="1" customFormat="1" ht="15.75" customHeight="1" x14ac:dyDescent="0.2"/>
    <row r="966" s="1" customFormat="1" ht="15.75" customHeight="1" x14ac:dyDescent="0.2"/>
    <row r="967" s="1" customFormat="1" ht="15.75" customHeight="1" x14ac:dyDescent="0.2"/>
    <row r="968" s="1" customFormat="1" ht="15.75" customHeight="1" x14ac:dyDescent="0.2"/>
  </sheetData>
  <mergeCells count="5">
    <mergeCell ref="A1:K1"/>
    <mergeCell ref="A2:K2"/>
    <mergeCell ref="A3:K3"/>
    <mergeCell ref="D55:F55"/>
    <mergeCell ref="D67:F67"/>
  </mergeCells>
  <printOptions gridLines="1"/>
  <pageMargins left="0.25" right="0.25" top="0.75" bottom="0.75" header="0" footer="0"/>
  <pageSetup orientation="portrait" r:id="rId1"/>
  <ignoredErrors>
    <ignoredError sqref="E73 E15 E32:E54 E58:E66 D32 D34:D38 E7:E14 D54" numberStoredAsText="1"/>
    <ignoredError sqref="H55:J55 H75:J75 H83 J83 J81 H81 I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6A112-BB7A-401D-B108-45F2EA61A5AC}">
  <dimension ref="A1:X974"/>
  <sheetViews>
    <sheetView tabSelected="1" topLeftCell="A32" workbookViewId="0">
      <selection activeCell="I59" sqref="I59"/>
    </sheetView>
  </sheetViews>
  <sheetFormatPr defaultColWidth="11.25" defaultRowHeight="15" outlineLevelRow="2" x14ac:dyDescent="0.2"/>
  <cols>
    <col min="1" max="1" width="1.25" style="1" customWidth="1"/>
    <col min="2" max="2" width="3.625" style="1" customWidth="1"/>
    <col min="3" max="3" width="5.5" style="1" customWidth="1"/>
    <col min="4" max="4" width="35" style="1" customWidth="1"/>
    <col min="5" max="5" width="14.5" style="1" customWidth="1"/>
    <col min="6" max="6" width="1.25" style="1" customWidth="1"/>
    <col min="7" max="7" width="13.625" style="1" customWidth="1"/>
    <col min="8" max="8" width="0.875" style="1" customWidth="1"/>
    <col min="9" max="9" width="13.75" style="1" customWidth="1"/>
    <col min="10" max="10" width="11.25" style="1"/>
    <col min="11" max="24" width="8" style="1" customWidth="1"/>
    <col min="25" max="16384" width="11.25" style="1"/>
  </cols>
  <sheetData>
    <row r="1" spans="1:24" ht="18.95" customHeight="1" x14ac:dyDescent="0.2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8.95" customHeight="1" x14ac:dyDescent="0.2">
      <c r="A2" s="55" t="s">
        <v>148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8.95" customHeight="1" x14ac:dyDescent="0.2">
      <c r="A3" s="50"/>
      <c r="B3" s="50"/>
      <c r="C3" s="50"/>
      <c r="D3" s="50"/>
      <c r="E3" s="50"/>
      <c r="F3" s="50"/>
      <c r="G3" s="50"/>
      <c r="H3" s="50"/>
      <c r="I3" s="50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23.25" customHeight="1" x14ac:dyDescent="0.25">
      <c r="A4" s="4"/>
      <c r="B4" s="4"/>
      <c r="C4" s="4"/>
      <c r="D4" s="5"/>
      <c r="E4" s="6" t="s">
        <v>133</v>
      </c>
      <c r="F4" s="6"/>
      <c r="G4" s="6" t="s">
        <v>1</v>
      </c>
      <c r="H4" s="6"/>
      <c r="I4" s="6" t="s">
        <v>149</v>
      </c>
      <c r="J4" s="7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8" customHeight="1" thickBot="1" x14ac:dyDescent="0.3">
      <c r="A5" s="4"/>
      <c r="B5" s="4"/>
      <c r="C5" s="4"/>
      <c r="D5" s="4"/>
      <c r="E5" s="8">
        <v>2025</v>
      </c>
      <c r="F5" s="4"/>
      <c r="G5" s="8">
        <v>2025</v>
      </c>
      <c r="H5" s="4"/>
      <c r="I5" s="8">
        <v>2026</v>
      </c>
      <c r="J5" s="7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8" customHeight="1" x14ac:dyDescent="0.2">
      <c r="A6" s="9"/>
      <c r="B6" s="9" t="s">
        <v>2</v>
      </c>
      <c r="C6" s="9"/>
      <c r="D6" s="9"/>
      <c r="E6" s="10"/>
      <c r="F6" s="2"/>
      <c r="G6" s="10"/>
      <c r="H6" s="2"/>
      <c r="I6" s="10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1:24" ht="18" customHeight="1" outlineLevel="1" x14ac:dyDescent="0.2">
      <c r="A7" s="9"/>
      <c r="B7" s="9"/>
      <c r="C7" s="9" t="s">
        <v>92</v>
      </c>
      <c r="D7" s="9" t="s">
        <v>93</v>
      </c>
      <c r="E7" s="12">
        <v>150000</v>
      </c>
      <c r="F7" s="10">
        <v>112103.9</v>
      </c>
      <c r="G7" s="12">
        <v>150000</v>
      </c>
      <c r="H7" s="13">
        <v>114138</v>
      </c>
      <c r="I7" s="12">
        <v>165000</v>
      </c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1:24" ht="18" customHeight="1" outlineLevel="1" x14ac:dyDescent="0.2">
      <c r="A8" s="9"/>
      <c r="B8" s="9"/>
      <c r="C8" s="9" t="s">
        <v>112</v>
      </c>
      <c r="D8" s="9" t="s">
        <v>120</v>
      </c>
      <c r="E8" s="12">
        <v>0</v>
      </c>
      <c r="F8" s="10"/>
      <c r="G8" s="12">
        <v>100000</v>
      </c>
      <c r="H8" s="13"/>
      <c r="I8" s="12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</row>
    <row r="9" spans="1:24" ht="18" customHeight="1" outlineLevel="1" x14ac:dyDescent="0.2">
      <c r="A9" s="9"/>
      <c r="B9" s="9"/>
      <c r="C9" s="9" t="s">
        <v>94</v>
      </c>
      <c r="D9" s="9" t="s">
        <v>95</v>
      </c>
      <c r="E9" s="12">
        <v>2600</v>
      </c>
      <c r="F9" s="10">
        <v>2100</v>
      </c>
      <c r="G9" s="12">
        <v>2600</v>
      </c>
      <c r="H9" s="13">
        <v>2400</v>
      </c>
      <c r="I9" s="12">
        <v>2600</v>
      </c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1:24" ht="18" customHeight="1" outlineLevel="1" x14ac:dyDescent="0.2">
      <c r="A10" s="9"/>
      <c r="B10" s="9"/>
      <c r="C10" s="9" t="s">
        <v>3</v>
      </c>
      <c r="D10" s="9" t="s">
        <v>4</v>
      </c>
      <c r="E10" s="12">
        <v>2200</v>
      </c>
      <c r="F10" s="10">
        <v>2400</v>
      </c>
      <c r="G10" s="12">
        <v>2200</v>
      </c>
      <c r="H10" s="13">
        <v>2400</v>
      </c>
      <c r="I10" s="12">
        <v>2200</v>
      </c>
      <c r="J10" s="14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</row>
    <row r="11" spans="1:24" ht="18" customHeight="1" outlineLevel="1" x14ac:dyDescent="0.2">
      <c r="A11" s="9"/>
      <c r="B11" s="9"/>
      <c r="C11" s="9" t="s">
        <v>96</v>
      </c>
      <c r="D11" s="9" t="s">
        <v>97</v>
      </c>
      <c r="E11" s="12"/>
      <c r="F11" s="10">
        <v>275</v>
      </c>
      <c r="G11" s="12">
        <v>100</v>
      </c>
      <c r="H11" s="13">
        <v>0</v>
      </c>
      <c r="I11" s="12">
        <v>0</v>
      </c>
      <c r="J11" s="14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  <row r="12" spans="1:24" ht="18" customHeight="1" outlineLevel="1" x14ac:dyDescent="0.2">
      <c r="A12" s="9"/>
      <c r="B12" s="9"/>
      <c r="C12" s="9" t="s">
        <v>98</v>
      </c>
      <c r="D12" s="9" t="s">
        <v>99</v>
      </c>
      <c r="E12" s="12"/>
      <c r="F12" s="10">
        <v>222.2</v>
      </c>
      <c r="G12" s="12">
        <v>557.30999999999995</v>
      </c>
      <c r="H12" s="13">
        <v>0</v>
      </c>
      <c r="I12" s="12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</row>
    <row r="13" spans="1:24" ht="18" customHeight="1" outlineLevel="1" x14ac:dyDescent="0.2">
      <c r="A13" s="9"/>
      <c r="B13" s="9"/>
      <c r="C13" s="9" t="s">
        <v>100</v>
      </c>
      <c r="D13" s="9" t="s">
        <v>101</v>
      </c>
      <c r="E13" s="12"/>
      <c r="F13" s="10">
        <v>0</v>
      </c>
      <c r="G13" s="12">
        <v>0</v>
      </c>
      <c r="H13" s="13"/>
      <c r="I13" s="12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</row>
    <row r="14" spans="1:24" ht="18" customHeight="1" outlineLevel="1" x14ac:dyDescent="0.2">
      <c r="A14" s="9"/>
      <c r="B14" s="9"/>
      <c r="C14" s="9" t="s">
        <v>144</v>
      </c>
      <c r="D14" s="9"/>
      <c r="E14" s="12"/>
      <c r="F14" s="10"/>
      <c r="G14" s="12">
        <v>1600</v>
      </c>
      <c r="H14" s="13"/>
      <c r="I14" s="12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</row>
    <row r="15" spans="1:24" ht="18" customHeight="1" outlineLevel="1" x14ac:dyDescent="0.2">
      <c r="A15" s="9"/>
      <c r="B15" s="9"/>
      <c r="C15" s="9" t="s">
        <v>5</v>
      </c>
      <c r="D15" s="9" t="s">
        <v>6</v>
      </c>
      <c r="E15" s="12">
        <v>500</v>
      </c>
      <c r="F15" s="10">
        <v>0</v>
      </c>
      <c r="G15" s="12">
        <v>0</v>
      </c>
      <c r="H15" s="13"/>
      <c r="I15" s="12">
        <v>0</v>
      </c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</row>
    <row r="16" spans="1:24" ht="18" customHeight="1" outlineLevel="1" thickBot="1" x14ac:dyDescent="0.25">
      <c r="A16" s="15"/>
      <c r="B16" s="9"/>
      <c r="C16" s="9" t="s">
        <v>102</v>
      </c>
      <c r="D16" s="9" t="s">
        <v>103</v>
      </c>
      <c r="E16" s="17">
        <v>7000</v>
      </c>
      <c r="F16" s="10">
        <v>5898.78</v>
      </c>
      <c r="G16" s="17">
        <v>8585.3799999999992</v>
      </c>
      <c r="H16" s="13">
        <v>8000</v>
      </c>
      <c r="I16" s="17">
        <v>9000</v>
      </c>
      <c r="J16" s="14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</row>
    <row r="17" spans="1:24" ht="18" customHeight="1" thickTop="1" thickBot="1" x14ac:dyDescent="0.3">
      <c r="A17" s="18"/>
      <c r="B17" s="18" t="s">
        <v>7</v>
      </c>
      <c r="C17" s="18"/>
      <c r="D17" s="18"/>
      <c r="E17" s="19">
        <f>SUM(E7:E16)</f>
        <v>162300</v>
      </c>
      <c r="F17" s="20">
        <f>SUM(F7:F16)</f>
        <v>122999.87999999999</v>
      </c>
      <c r="G17" s="19">
        <f>SUM(G7:G16)</f>
        <v>265642.69</v>
      </c>
      <c r="H17" s="21">
        <f>SUM(H7:H16)</f>
        <v>126938</v>
      </c>
      <c r="I17" s="19">
        <f>SUM(I7:I16)</f>
        <v>178800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spans="1:24" ht="18" customHeight="1" x14ac:dyDescent="0.2">
      <c r="A18" s="22"/>
      <c r="B18" s="22"/>
      <c r="C18" s="22"/>
      <c r="D18" s="22"/>
      <c r="E18" s="24"/>
      <c r="F18" s="23"/>
      <c r="G18" s="24"/>
      <c r="H18" s="25"/>
      <c r="I18" s="2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18" customHeight="1" x14ac:dyDescent="0.2">
      <c r="A19" s="26" t="s">
        <v>8</v>
      </c>
      <c r="B19" s="26"/>
      <c r="C19" s="26"/>
      <c r="D19" s="26"/>
      <c r="E19" s="28"/>
      <c r="F19" s="27"/>
      <c r="G19" s="28"/>
      <c r="H19" s="29"/>
      <c r="I19" s="28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</row>
    <row r="20" spans="1:24" s="31" customFormat="1" ht="18" customHeight="1" x14ac:dyDescent="0.25">
      <c r="A20" s="26"/>
      <c r="B20" s="26" t="s">
        <v>9</v>
      </c>
      <c r="C20" s="26"/>
      <c r="D20" s="26"/>
      <c r="E20" s="28"/>
      <c r="F20" s="27"/>
      <c r="G20" s="28"/>
      <c r="H20" s="29"/>
      <c r="I20" s="28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</row>
    <row r="21" spans="1:24" ht="18" customHeight="1" outlineLevel="2" x14ac:dyDescent="0.2">
      <c r="A21" s="9"/>
      <c r="B21" s="9"/>
      <c r="C21" s="9" t="s">
        <v>10</v>
      </c>
      <c r="D21" s="9"/>
      <c r="E21" s="12">
        <v>14400</v>
      </c>
      <c r="F21" s="10">
        <v>12000</v>
      </c>
      <c r="G21" s="12">
        <v>14400</v>
      </c>
      <c r="H21" s="13">
        <v>12000</v>
      </c>
      <c r="I21" s="12">
        <v>14400</v>
      </c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</row>
    <row r="22" spans="1:24" ht="18" customHeight="1" outlineLevel="2" x14ac:dyDescent="0.2">
      <c r="A22" s="9"/>
      <c r="B22" s="9"/>
      <c r="C22" s="9" t="s">
        <v>75</v>
      </c>
      <c r="D22" s="9"/>
      <c r="E22" s="12">
        <v>232</v>
      </c>
      <c r="F22" s="10">
        <v>0</v>
      </c>
      <c r="G22" s="12">
        <v>0</v>
      </c>
      <c r="H22" s="13">
        <v>230</v>
      </c>
      <c r="I22" s="12">
        <v>0</v>
      </c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</row>
    <row r="23" spans="1:24" ht="18" customHeight="1" outlineLevel="2" x14ac:dyDescent="0.2">
      <c r="A23" s="9"/>
      <c r="B23" s="9"/>
      <c r="C23" s="9" t="s">
        <v>137</v>
      </c>
      <c r="D23" s="9"/>
      <c r="E23" s="12"/>
      <c r="F23" s="10"/>
      <c r="G23" s="12">
        <v>65.91</v>
      </c>
      <c r="H23" s="13"/>
      <c r="I23" s="12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 spans="1:24" ht="18" customHeight="1" outlineLevel="2" x14ac:dyDescent="0.2">
      <c r="A24" s="9"/>
      <c r="B24" s="9"/>
      <c r="C24" s="9" t="s">
        <v>11</v>
      </c>
      <c r="D24" s="9"/>
      <c r="E24" s="12">
        <v>1800</v>
      </c>
      <c r="F24" s="10">
        <v>1800</v>
      </c>
      <c r="G24" s="12">
        <v>1700</v>
      </c>
      <c r="H24" s="13">
        <v>1800</v>
      </c>
      <c r="I24" s="12">
        <v>1800</v>
      </c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spans="1:24" ht="18" customHeight="1" outlineLevel="2" x14ac:dyDescent="0.2">
      <c r="A25" s="9"/>
      <c r="B25" s="9"/>
      <c r="C25" s="9" t="s">
        <v>87</v>
      </c>
      <c r="D25" s="9"/>
      <c r="E25" s="12">
        <v>1200</v>
      </c>
      <c r="F25" s="10">
        <v>0</v>
      </c>
      <c r="G25" s="12">
        <v>1848</v>
      </c>
      <c r="H25" s="13">
        <v>2000</v>
      </c>
      <c r="I25" s="12">
        <v>1500</v>
      </c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 spans="1:24" ht="18" customHeight="1" outlineLevel="2" x14ac:dyDescent="0.2">
      <c r="A26" s="9"/>
      <c r="B26" s="9"/>
      <c r="C26" s="9" t="s">
        <v>76</v>
      </c>
      <c r="D26" s="9"/>
      <c r="E26" s="12">
        <v>300</v>
      </c>
      <c r="F26" s="10">
        <v>300</v>
      </c>
      <c r="G26" s="12">
        <v>0</v>
      </c>
      <c r="H26" s="13">
        <v>300</v>
      </c>
      <c r="I26" s="12">
        <v>300</v>
      </c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</row>
    <row r="27" spans="1:24" ht="18" customHeight="1" outlineLevel="2" x14ac:dyDescent="0.2">
      <c r="A27" s="9"/>
      <c r="B27" s="9"/>
      <c r="C27" s="9" t="s">
        <v>119</v>
      </c>
      <c r="D27" s="9"/>
      <c r="E27" s="12">
        <v>39073.75</v>
      </c>
      <c r="F27" s="10">
        <v>20580.2</v>
      </c>
      <c r="G27" s="12">
        <v>71741.78</v>
      </c>
      <c r="H27" s="13">
        <v>15751.07</v>
      </c>
      <c r="I27" s="12">
        <v>51755</v>
      </c>
      <c r="J27" s="11" t="s">
        <v>150</v>
      </c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 spans="1:24" ht="18" customHeight="1" outlineLevel="2" x14ac:dyDescent="0.2">
      <c r="A28" s="9"/>
      <c r="B28" s="9"/>
      <c r="C28" s="9" t="s">
        <v>72</v>
      </c>
      <c r="D28" s="9"/>
      <c r="E28" s="12">
        <v>500</v>
      </c>
      <c r="F28" s="10">
        <v>75</v>
      </c>
      <c r="G28" s="12">
        <v>438.5</v>
      </c>
      <c r="H28" s="13">
        <v>1000</v>
      </c>
      <c r="I28" s="12">
        <v>500</v>
      </c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</row>
    <row r="29" spans="1:24" ht="18" customHeight="1" outlineLevel="2" x14ac:dyDescent="0.2">
      <c r="A29" s="9"/>
      <c r="B29" s="9"/>
      <c r="C29" s="9" t="s">
        <v>134</v>
      </c>
      <c r="D29" s="9"/>
      <c r="E29" s="12"/>
      <c r="F29" s="10"/>
      <c r="G29" s="12">
        <v>1044.26</v>
      </c>
      <c r="H29" s="13"/>
      <c r="I29" s="12">
        <v>575</v>
      </c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</row>
    <row r="30" spans="1:24" ht="18" customHeight="1" outlineLevel="2" thickBot="1" x14ac:dyDescent="0.25">
      <c r="A30" s="22"/>
      <c r="B30" s="22"/>
      <c r="C30" s="9" t="s">
        <v>13</v>
      </c>
      <c r="D30" s="22"/>
      <c r="E30" s="32">
        <v>350</v>
      </c>
      <c r="F30" s="10">
        <v>346</v>
      </c>
      <c r="G30" s="32">
        <v>5621.32</v>
      </c>
      <c r="H30" s="13">
        <v>500</v>
      </c>
      <c r="I30" s="32">
        <v>400</v>
      </c>
      <c r="J30" s="4" t="s">
        <v>145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8" customHeight="1" outlineLevel="1" thickTop="1" x14ac:dyDescent="0.25">
      <c r="A31" s="26"/>
      <c r="B31" s="18" t="s">
        <v>12</v>
      </c>
      <c r="C31" s="18"/>
      <c r="D31" s="26"/>
      <c r="E31" s="20">
        <f>SUM(E21:E30)</f>
        <v>57855.75</v>
      </c>
      <c r="F31" s="20">
        <f>SUM(F21:F30)</f>
        <v>35101.199999999997</v>
      </c>
      <c r="G31" s="20">
        <f>SUM(G21:G30)</f>
        <v>96859.76999999999</v>
      </c>
      <c r="H31" s="21">
        <f>SUM(H21:H30)</f>
        <v>33581.07</v>
      </c>
      <c r="I31" s="20">
        <f>SUM(I21:I30)</f>
        <v>71230</v>
      </c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</row>
    <row r="32" spans="1:24" ht="18" customHeight="1" outlineLevel="1" x14ac:dyDescent="0.25">
      <c r="A32" s="26"/>
      <c r="B32" s="18"/>
      <c r="C32" s="18"/>
      <c r="D32" s="26"/>
      <c r="E32" s="28"/>
      <c r="F32" s="20"/>
      <c r="G32" s="28"/>
      <c r="H32" s="21"/>
      <c r="I32" s="28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</row>
    <row r="33" spans="1:24" ht="18" customHeight="1" outlineLevel="2" x14ac:dyDescent="0.2">
      <c r="A33" s="9"/>
      <c r="B33" s="9" t="s">
        <v>14</v>
      </c>
      <c r="C33" s="9"/>
      <c r="D33" s="9"/>
      <c r="E33" s="12"/>
      <c r="F33" s="10"/>
      <c r="G33" s="12"/>
      <c r="H33" s="13"/>
      <c r="I33" s="12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</row>
    <row r="34" spans="1:24" ht="18" customHeight="1" outlineLevel="2" x14ac:dyDescent="0.2">
      <c r="A34" s="9"/>
      <c r="B34" s="9"/>
      <c r="C34" s="9" t="s">
        <v>135</v>
      </c>
      <c r="D34" s="9"/>
      <c r="E34" s="49"/>
      <c r="F34" s="10"/>
      <c r="G34" s="49">
        <v>3300</v>
      </c>
      <c r="H34" s="13"/>
      <c r="I34" s="12">
        <v>3300</v>
      </c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spans="1:24" ht="18" customHeight="1" outlineLevel="2" x14ac:dyDescent="0.2">
      <c r="A35" s="15"/>
      <c r="B35" s="15"/>
      <c r="C35" s="9" t="s">
        <v>90</v>
      </c>
      <c r="D35" s="9" t="s">
        <v>91</v>
      </c>
      <c r="E35" s="12">
        <v>7000</v>
      </c>
      <c r="F35" s="23">
        <v>6137.5</v>
      </c>
      <c r="G35" s="12">
        <v>4661.4399999999996</v>
      </c>
      <c r="H35" s="13">
        <v>6000</v>
      </c>
      <c r="I35" s="12">
        <v>5000</v>
      </c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</row>
    <row r="36" spans="1:24" ht="18" customHeight="1" outlineLevel="2" x14ac:dyDescent="0.2">
      <c r="A36" s="15"/>
      <c r="B36" s="9"/>
      <c r="C36" s="9" t="s">
        <v>15</v>
      </c>
      <c r="D36" s="9" t="s">
        <v>16</v>
      </c>
      <c r="E36" s="12">
        <v>12000</v>
      </c>
      <c r="F36" s="23">
        <v>10253</v>
      </c>
      <c r="G36" s="12">
        <v>10420</v>
      </c>
      <c r="H36" s="13">
        <v>7500</v>
      </c>
      <c r="I36" s="12">
        <v>12000</v>
      </c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</row>
    <row r="37" spans="1:24" ht="18" customHeight="1" outlineLevel="2" x14ac:dyDescent="0.2">
      <c r="A37" s="9"/>
      <c r="B37" s="15"/>
      <c r="C37" s="9" t="s">
        <v>17</v>
      </c>
      <c r="D37" s="9" t="s">
        <v>146</v>
      </c>
      <c r="E37" s="12">
        <v>650</v>
      </c>
      <c r="F37" s="23">
        <v>1530</v>
      </c>
      <c r="G37" s="12">
        <v>6432.0219999999999</v>
      </c>
      <c r="H37" s="13">
        <v>1000</v>
      </c>
      <c r="I37" s="12">
        <v>1000</v>
      </c>
      <c r="J37" s="11" t="s">
        <v>138</v>
      </c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</row>
    <row r="38" spans="1:24" ht="18" customHeight="1" outlineLevel="2" x14ac:dyDescent="0.2">
      <c r="A38" s="9"/>
      <c r="B38" s="15"/>
      <c r="C38" s="9" t="s">
        <v>136</v>
      </c>
      <c r="D38" s="9"/>
      <c r="E38" s="12"/>
      <c r="F38" s="23"/>
      <c r="G38" s="12">
        <v>325.5</v>
      </c>
      <c r="H38" s="13"/>
      <c r="I38" s="12"/>
      <c r="J38" s="11" t="s">
        <v>139</v>
      </c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</row>
    <row r="39" spans="1:24" ht="18" customHeight="1" outlineLevel="2" x14ac:dyDescent="0.2">
      <c r="A39" s="9"/>
      <c r="B39" s="15"/>
      <c r="C39" s="9" t="s">
        <v>19</v>
      </c>
      <c r="D39" s="9" t="s">
        <v>38</v>
      </c>
      <c r="E39" s="12">
        <v>5000</v>
      </c>
      <c r="F39" s="10">
        <v>0</v>
      </c>
      <c r="G39" s="12">
        <v>0</v>
      </c>
      <c r="H39" s="34">
        <v>0</v>
      </c>
      <c r="I39" s="12">
        <v>5000</v>
      </c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</row>
    <row r="40" spans="1:24" ht="18" customHeight="1" outlineLevel="2" x14ac:dyDescent="0.2">
      <c r="A40" s="9"/>
      <c r="B40" s="15"/>
      <c r="C40" s="9" t="s">
        <v>20</v>
      </c>
      <c r="D40" s="9" t="s">
        <v>39</v>
      </c>
      <c r="E40" s="12">
        <v>1200</v>
      </c>
      <c r="F40" s="10">
        <v>882.5</v>
      </c>
      <c r="G40" s="12">
        <v>937.5</v>
      </c>
      <c r="H40" s="13">
        <v>700</v>
      </c>
      <c r="I40" s="12">
        <v>1000</v>
      </c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</row>
    <row r="41" spans="1:24" ht="18" customHeight="1" outlineLevel="2" x14ac:dyDescent="0.2">
      <c r="A41" s="9"/>
      <c r="B41" s="15"/>
      <c r="C41" s="9" t="s">
        <v>21</v>
      </c>
      <c r="D41" s="9" t="s">
        <v>77</v>
      </c>
      <c r="E41" s="12">
        <v>1500</v>
      </c>
      <c r="F41" s="10">
        <v>2220.65</v>
      </c>
      <c r="G41" s="12">
        <v>1180.08</v>
      </c>
      <c r="H41" s="13">
        <v>2200</v>
      </c>
      <c r="I41" s="12">
        <v>1200</v>
      </c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</row>
    <row r="42" spans="1:24" ht="18" customHeight="1" outlineLevel="2" x14ac:dyDescent="0.2">
      <c r="A42" s="9"/>
      <c r="B42" s="15"/>
      <c r="C42" s="9" t="s">
        <v>40</v>
      </c>
      <c r="D42" s="9" t="s">
        <v>41</v>
      </c>
      <c r="E42" s="12">
        <v>1000</v>
      </c>
      <c r="F42" s="10">
        <v>334.72</v>
      </c>
      <c r="G42" s="12">
        <v>1994.79</v>
      </c>
      <c r="H42" s="13">
        <v>1100</v>
      </c>
      <c r="I42" s="12">
        <v>1000</v>
      </c>
      <c r="J42" s="11" t="s">
        <v>140</v>
      </c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</row>
    <row r="43" spans="1:24" ht="18" customHeight="1" outlineLevel="2" x14ac:dyDescent="0.2">
      <c r="A43" s="9"/>
      <c r="B43" s="9"/>
      <c r="C43" s="9" t="s">
        <v>42</v>
      </c>
      <c r="D43" s="9" t="s">
        <v>78</v>
      </c>
      <c r="E43" s="12">
        <v>3500</v>
      </c>
      <c r="F43" s="10">
        <v>4945</v>
      </c>
      <c r="G43" s="12">
        <v>5525</v>
      </c>
      <c r="H43" s="13">
        <v>3500</v>
      </c>
      <c r="I43" s="12">
        <v>5000</v>
      </c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</row>
    <row r="44" spans="1:24" ht="18" customHeight="1" outlineLevel="2" x14ac:dyDescent="0.2">
      <c r="A44" s="9"/>
      <c r="B44" s="15"/>
      <c r="C44" s="9" t="s">
        <v>88</v>
      </c>
      <c r="D44" s="9" t="s">
        <v>89</v>
      </c>
      <c r="E44" s="12">
        <v>500</v>
      </c>
      <c r="F44" s="10">
        <v>0</v>
      </c>
      <c r="G44" s="12">
        <v>853</v>
      </c>
      <c r="H44" s="13">
        <v>700</v>
      </c>
      <c r="I44" s="12">
        <v>500</v>
      </c>
      <c r="J44" s="11" t="s">
        <v>141</v>
      </c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</row>
    <row r="45" spans="1:24" ht="18" customHeight="1" outlineLevel="2" x14ac:dyDescent="0.2">
      <c r="A45" s="15"/>
      <c r="B45" s="9"/>
      <c r="C45" s="9" t="s">
        <v>22</v>
      </c>
      <c r="D45" s="9" t="s">
        <v>23</v>
      </c>
      <c r="E45" s="12">
        <v>290</v>
      </c>
      <c r="F45" s="10">
        <v>570</v>
      </c>
      <c r="G45" s="12">
        <v>330</v>
      </c>
      <c r="H45" s="13">
        <v>500</v>
      </c>
      <c r="I45" s="12">
        <v>300</v>
      </c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</row>
    <row r="46" spans="1:24" ht="18" customHeight="1" outlineLevel="2" x14ac:dyDescent="0.2">
      <c r="A46" s="15"/>
      <c r="B46" s="9"/>
      <c r="C46" s="9" t="s">
        <v>24</v>
      </c>
      <c r="D46" s="9" t="s">
        <v>79</v>
      </c>
      <c r="E46" s="12">
        <v>600</v>
      </c>
      <c r="F46" s="10">
        <v>0</v>
      </c>
      <c r="G46" s="12">
        <v>665</v>
      </c>
      <c r="H46" s="13">
        <v>500</v>
      </c>
      <c r="I46" s="12">
        <v>700</v>
      </c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</row>
    <row r="47" spans="1:24" ht="18" customHeight="1" outlineLevel="2" x14ac:dyDescent="0.2">
      <c r="A47" s="15"/>
      <c r="B47" s="15"/>
      <c r="C47" s="9" t="s">
        <v>43</v>
      </c>
      <c r="D47" s="9" t="s">
        <v>44</v>
      </c>
      <c r="E47" s="12">
        <v>1000</v>
      </c>
      <c r="F47" s="10">
        <v>929.01</v>
      </c>
      <c r="G47" s="12">
        <v>987.75</v>
      </c>
      <c r="H47" s="13">
        <v>400</v>
      </c>
      <c r="I47" s="12">
        <v>1000</v>
      </c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</row>
    <row r="48" spans="1:24" ht="18" customHeight="1" outlineLevel="2" x14ac:dyDescent="0.2">
      <c r="A48" s="15"/>
      <c r="B48" s="9"/>
      <c r="C48" s="9" t="s">
        <v>46</v>
      </c>
      <c r="D48" s="9" t="s">
        <v>73</v>
      </c>
      <c r="E48" s="12">
        <v>3700</v>
      </c>
      <c r="F48" s="10">
        <v>1080</v>
      </c>
      <c r="G48" s="12">
        <v>1170</v>
      </c>
      <c r="H48" s="13">
        <v>1400</v>
      </c>
      <c r="I48" s="12">
        <v>2500</v>
      </c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</row>
    <row r="49" spans="1:24" ht="18" customHeight="1" outlineLevel="2" x14ac:dyDescent="0.2">
      <c r="A49" s="9"/>
      <c r="B49" s="15"/>
      <c r="C49" s="9" t="s">
        <v>47</v>
      </c>
      <c r="D49" s="9" t="s">
        <v>106</v>
      </c>
      <c r="E49" s="12">
        <v>100</v>
      </c>
      <c r="F49" s="10">
        <v>680.5</v>
      </c>
      <c r="G49" s="12">
        <v>501.28</v>
      </c>
      <c r="H49" s="13">
        <v>300</v>
      </c>
      <c r="I49" s="12">
        <v>250</v>
      </c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</row>
    <row r="50" spans="1:24" ht="18" customHeight="1" outlineLevel="2" x14ac:dyDescent="0.2">
      <c r="A50" s="15"/>
      <c r="B50" s="9"/>
      <c r="C50" s="9" t="s">
        <v>48</v>
      </c>
      <c r="D50" s="9" t="s">
        <v>80</v>
      </c>
      <c r="E50" s="12">
        <v>350</v>
      </c>
      <c r="F50" s="10">
        <v>221.44</v>
      </c>
      <c r="G50" s="12">
        <v>1050.07</v>
      </c>
      <c r="H50" s="13">
        <v>350</v>
      </c>
      <c r="I50" s="12">
        <v>500</v>
      </c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</row>
    <row r="51" spans="1:24" ht="18" customHeight="1" outlineLevel="2" x14ac:dyDescent="0.2">
      <c r="A51" s="22"/>
      <c r="B51" s="9"/>
      <c r="C51" s="9" t="s">
        <v>49</v>
      </c>
      <c r="D51" s="22" t="s">
        <v>74</v>
      </c>
      <c r="E51" s="24">
        <v>4000</v>
      </c>
      <c r="F51" s="10">
        <v>4566.5</v>
      </c>
      <c r="G51" s="24">
        <v>4578.75</v>
      </c>
      <c r="H51" s="13">
        <v>5500</v>
      </c>
      <c r="I51" s="24">
        <v>4500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8" customHeight="1" outlineLevel="2" x14ac:dyDescent="0.2">
      <c r="A52" s="22"/>
      <c r="B52" s="15"/>
      <c r="C52" s="9" t="s">
        <v>37</v>
      </c>
      <c r="D52" s="22" t="s">
        <v>105</v>
      </c>
      <c r="E52" s="24">
        <v>2000</v>
      </c>
      <c r="F52" s="10">
        <v>1247.5</v>
      </c>
      <c r="G52" s="24">
        <v>8543.73</v>
      </c>
      <c r="H52" s="13">
        <v>1500</v>
      </c>
      <c r="I52" s="24">
        <v>2000</v>
      </c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8" customHeight="1" outlineLevel="2" x14ac:dyDescent="0.2">
      <c r="A53" s="9"/>
      <c r="B53" s="11"/>
      <c r="C53" s="9" t="s">
        <v>81</v>
      </c>
      <c r="D53" s="9" t="s">
        <v>82</v>
      </c>
      <c r="E53" s="12">
        <v>500</v>
      </c>
      <c r="F53" s="10">
        <v>453.45</v>
      </c>
      <c r="G53" s="12">
        <v>205.35</v>
      </c>
      <c r="H53" s="24">
        <v>550</v>
      </c>
      <c r="I53" s="12">
        <v>250</v>
      </c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</row>
    <row r="54" spans="1:24" ht="18" customHeight="1" outlineLevel="2" x14ac:dyDescent="0.2">
      <c r="A54" s="22"/>
      <c r="B54" s="9"/>
      <c r="C54" s="9" t="s">
        <v>85</v>
      </c>
      <c r="D54" s="9" t="s">
        <v>70</v>
      </c>
      <c r="E54" s="24">
        <v>915</v>
      </c>
      <c r="F54" s="10">
        <v>760.85</v>
      </c>
      <c r="G54" s="24">
        <v>1935.5</v>
      </c>
      <c r="H54" s="13">
        <v>900</v>
      </c>
      <c r="I54" s="24">
        <v>1000</v>
      </c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8" customHeight="1" outlineLevel="2" x14ac:dyDescent="0.2">
      <c r="A55" s="9"/>
      <c r="B55" s="9"/>
      <c r="C55" s="9" t="s">
        <v>84</v>
      </c>
      <c r="D55" s="9" t="s">
        <v>69</v>
      </c>
      <c r="E55" s="12">
        <v>500</v>
      </c>
      <c r="F55" s="10">
        <v>433.64</v>
      </c>
      <c r="G55" s="12">
        <v>480</v>
      </c>
      <c r="H55" s="13">
        <v>300</v>
      </c>
      <c r="I55" s="12">
        <v>500</v>
      </c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</row>
    <row r="56" spans="1:24" ht="18" customHeight="1" outlineLevel="2" x14ac:dyDescent="0.2">
      <c r="A56" s="9"/>
      <c r="B56" s="9"/>
      <c r="C56" s="9" t="s">
        <v>86</v>
      </c>
      <c r="D56" s="9" t="s">
        <v>104</v>
      </c>
      <c r="E56" s="12">
        <v>470</v>
      </c>
      <c r="F56" s="10">
        <v>470</v>
      </c>
      <c r="G56" s="12">
        <v>258.94</v>
      </c>
      <c r="H56" s="13">
        <v>720</v>
      </c>
      <c r="I56" s="12">
        <v>500</v>
      </c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</row>
    <row r="57" spans="1:24" ht="18" customHeight="1" outlineLevel="2" thickBot="1" x14ac:dyDescent="0.25">
      <c r="A57" s="9"/>
      <c r="B57" s="15"/>
      <c r="C57" s="9" t="s">
        <v>118</v>
      </c>
      <c r="D57" s="9" t="s">
        <v>124</v>
      </c>
      <c r="E57" s="17">
        <v>50000</v>
      </c>
      <c r="F57" s="10">
        <v>1907.5</v>
      </c>
      <c r="G57" s="46">
        <v>19010</v>
      </c>
      <c r="H57" s="13"/>
      <c r="I57" s="17">
        <v>0</v>
      </c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</row>
    <row r="58" spans="1:24" ht="18" customHeight="1" outlineLevel="1" thickTop="1" x14ac:dyDescent="0.25">
      <c r="A58" s="26"/>
      <c r="B58" s="51" t="s">
        <v>25</v>
      </c>
      <c r="C58" s="51"/>
      <c r="D58" s="51"/>
      <c r="E58" s="37">
        <f>SUM(E35:E57)</f>
        <v>96775</v>
      </c>
      <c r="F58" s="37">
        <f>SUM(F35:G57)</f>
        <v>111669.46200000003</v>
      </c>
      <c r="G58" s="37">
        <f>SUM(G34:G57)</f>
        <v>75345.70199999999</v>
      </c>
      <c r="H58" s="21">
        <f>SUM(H35:I57)</f>
        <v>81320</v>
      </c>
      <c r="I58" s="37">
        <f>SUM(I34:I57)</f>
        <v>49000</v>
      </c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</row>
    <row r="59" spans="1:24" ht="18" customHeight="1" outlineLevel="1" x14ac:dyDescent="0.25">
      <c r="A59" s="26"/>
      <c r="B59" s="22"/>
      <c r="C59" s="18"/>
      <c r="D59" s="26"/>
      <c r="E59" s="28"/>
      <c r="F59" s="38"/>
      <c r="G59" s="28"/>
      <c r="H59" s="21"/>
      <c r="I59" s="28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</row>
    <row r="60" spans="1:24" s="31" customFormat="1" ht="18" customHeight="1" outlineLevel="1" x14ac:dyDescent="0.25">
      <c r="A60" s="26"/>
      <c r="B60" s="26" t="s">
        <v>26</v>
      </c>
      <c r="C60" s="26"/>
      <c r="D60" s="26"/>
      <c r="E60" s="28"/>
      <c r="F60" s="27"/>
      <c r="G60" s="28"/>
      <c r="H60" s="29"/>
      <c r="I60" s="28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</row>
    <row r="61" spans="1:24" ht="18" customHeight="1" outlineLevel="2" x14ac:dyDescent="0.2">
      <c r="A61" s="9"/>
      <c r="B61" s="9"/>
      <c r="C61" s="9" t="s">
        <v>56</v>
      </c>
      <c r="D61" s="9" t="s">
        <v>51</v>
      </c>
      <c r="E61" s="12">
        <v>12000</v>
      </c>
      <c r="F61" s="10">
        <v>10736.42</v>
      </c>
      <c r="G61" s="12">
        <v>10925.33</v>
      </c>
      <c r="H61" s="13">
        <v>11300</v>
      </c>
      <c r="I61" s="12">
        <v>11500</v>
      </c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</row>
    <row r="62" spans="1:24" ht="18" customHeight="1" outlineLevel="2" x14ac:dyDescent="0.2">
      <c r="A62" s="9"/>
      <c r="B62" s="9"/>
      <c r="C62" s="9" t="s">
        <v>57</v>
      </c>
      <c r="D62" s="9" t="s">
        <v>52</v>
      </c>
      <c r="E62" s="12">
        <v>15200</v>
      </c>
      <c r="F62" s="10">
        <v>15106.39</v>
      </c>
      <c r="G62" s="12">
        <v>18232.46</v>
      </c>
      <c r="H62" s="13">
        <v>13200</v>
      </c>
      <c r="I62" s="12">
        <v>18480</v>
      </c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</row>
    <row r="63" spans="1:24" ht="18" customHeight="1" outlineLevel="2" x14ac:dyDescent="0.2">
      <c r="A63" s="9"/>
      <c r="B63" s="9"/>
      <c r="C63" s="9" t="s">
        <v>58</v>
      </c>
      <c r="D63" s="9" t="s">
        <v>53</v>
      </c>
      <c r="E63" s="12">
        <v>7956</v>
      </c>
      <c r="F63" s="10">
        <v>7724.76</v>
      </c>
      <c r="G63" s="12">
        <v>8155.44</v>
      </c>
      <c r="H63" s="13">
        <v>7550</v>
      </c>
      <c r="I63" s="12">
        <v>8200</v>
      </c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</row>
    <row r="64" spans="1:24" ht="17.25" customHeight="1" outlineLevel="2" x14ac:dyDescent="0.2">
      <c r="A64" s="9"/>
      <c r="B64" s="9"/>
      <c r="C64" s="9" t="s">
        <v>59</v>
      </c>
      <c r="D64" s="9" t="s">
        <v>54</v>
      </c>
      <c r="E64" s="12">
        <v>4650.6000000000004</v>
      </c>
      <c r="F64" s="10">
        <v>4293.18</v>
      </c>
      <c r="G64" s="12">
        <v>6120.4</v>
      </c>
      <c r="H64" s="13">
        <v>3800</v>
      </c>
      <c r="I64" s="12">
        <v>6750</v>
      </c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</row>
    <row r="65" spans="1:24" ht="17.25" customHeight="1" outlineLevel="2" x14ac:dyDescent="0.2">
      <c r="A65" s="9"/>
      <c r="B65" s="9"/>
      <c r="C65" s="9" t="s">
        <v>142</v>
      </c>
      <c r="D65" s="9"/>
      <c r="E65" s="12"/>
      <c r="F65" s="10"/>
      <c r="G65" s="12">
        <v>1215.5</v>
      </c>
      <c r="H65" s="13"/>
      <c r="I65" s="12">
        <v>500</v>
      </c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</row>
    <row r="66" spans="1:24" ht="18" customHeight="1" outlineLevel="2" x14ac:dyDescent="0.2">
      <c r="A66" s="9"/>
      <c r="B66" s="9"/>
      <c r="C66" s="9" t="s">
        <v>60</v>
      </c>
      <c r="D66" s="9" t="s">
        <v>55</v>
      </c>
      <c r="E66" s="12">
        <v>6616.5</v>
      </c>
      <c r="F66" s="10">
        <v>5132.91</v>
      </c>
      <c r="G66" s="12">
        <v>6163.05</v>
      </c>
      <c r="H66" s="13">
        <v>4775</v>
      </c>
      <c r="I66" s="12">
        <v>6200</v>
      </c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</row>
    <row r="67" spans="1:24" ht="18" customHeight="1" outlineLevel="2" x14ac:dyDescent="0.2">
      <c r="A67" s="9"/>
      <c r="B67" s="9"/>
      <c r="C67" s="9" t="s">
        <v>65</v>
      </c>
      <c r="D67" s="9" t="s">
        <v>66</v>
      </c>
      <c r="E67" s="12">
        <v>830</v>
      </c>
      <c r="F67" s="10">
        <v>390</v>
      </c>
      <c r="G67" s="12">
        <v>1020</v>
      </c>
      <c r="H67" s="13">
        <v>360</v>
      </c>
      <c r="I67" s="12">
        <v>1020</v>
      </c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</row>
    <row r="68" spans="1:24" ht="18" customHeight="1" outlineLevel="2" x14ac:dyDescent="0.2">
      <c r="A68" s="9"/>
      <c r="B68" s="9"/>
      <c r="C68" s="9" t="s">
        <v>67</v>
      </c>
      <c r="D68" s="9" t="s">
        <v>68</v>
      </c>
      <c r="E68" s="12">
        <v>3600</v>
      </c>
      <c r="F68" s="10">
        <v>2860</v>
      </c>
      <c r="G68" s="12">
        <v>6167.26</v>
      </c>
      <c r="H68" s="13">
        <v>3120</v>
      </c>
      <c r="I68" s="12">
        <v>3600</v>
      </c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</row>
    <row r="69" spans="1:24" ht="18" customHeight="1" outlineLevel="2" x14ac:dyDescent="0.2">
      <c r="A69" s="9"/>
      <c r="B69" s="9"/>
      <c r="C69" s="9" t="s">
        <v>61</v>
      </c>
      <c r="D69" s="9" t="s">
        <v>83</v>
      </c>
      <c r="E69" s="12">
        <v>4685</v>
      </c>
      <c r="F69" s="10">
        <v>4581.12</v>
      </c>
      <c r="G69" s="12">
        <v>4714.07</v>
      </c>
      <c r="H69" s="13">
        <v>4581.12</v>
      </c>
      <c r="I69" s="12">
        <v>4720</v>
      </c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</row>
    <row r="70" spans="1:24" ht="18" customHeight="1" outlineLevel="2" thickBot="1" x14ac:dyDescent="0.25">
      <c r="A70" s="9"/>
      <c r="B70" s="9"/>
      <c r="C70" s="9" t="s">
        <v>62</v>
      </c>
      <c r="D70" s="9" t="s">
        <v>27</v>
      </c>
      <c r="E70" s="17">
        <v>821</v>
      </c>
      <c r="F70" s="10">
        <v>675.85</v>
      </c>
      <c r="G70" s="17">
        <v>854.98</v>
      </c>
      <c r="H70" s="13">
        <v>595</v>
      </c>
      <c r="I70" s="17">
        <v>900</v>
      </c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</row>
    <row r="71" spans="1:24" ht="18" customHeight="1" outlineLevel="1" thickTop="1" x14ac:dyDescent="0.25">
      <c r="A71" s="21"/>
      <c r="B71" s="52" t="s">
        <v>28</v>
      </c>
      <c r="C71" s="52"/>
      <c r="D71" s="52"/>
      <c r="E71" s="39">
        <f>SUM(E61:E70)</f>
        <v>56359.1</v>
      </c>
      <c r="F71" s="21">
        <f>SUM(F61:F70)</f>
        <v>51500.630000000005</v>
      </c>
      <c r="G71" s="39">
        <f>SUM(G61:G70)</f>
        <v>63568.490000000013</v>
      </c>
      <c r="H71" s="39">
        <f>SUM(H61:H70)</f>
        <v>49281.120000000003</v>
      </c>
      <c r="I71" s="39">
        <f>SUM(I61:I70)</f>
        <v>61870</v>
      </c>
      <c r="J71" s="2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</row>
    <row r="72" spans="1:24" ht="18" customHeight="1" outlineLevel="1" x14ac:dyDescent="0.25">
      <c r="A72" s="18"/>
      <c r="B72" s="18"/>
      <c r="C72" s="26"/>
      <c r="D72" s="26"/>
      <c r="E72" s="29"/>
      <c r="F72" s="40"/>
      <c r="G72" s="39"/>
      <c r="H72" s="39"/>
      <c r="I72" s="29"/>
      <c r="J72" s="2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</row>
    <row r="73" spans="1:24" ht="18" customHeight="1" x14ac:dyDescent="0.25">
      <c r="A73" s="18"/>
      <c r="B73" s="18" t="s">
        <v>29</v>
      </c>
      <c r="C73" s="18"/>
      <c r="D73" s="18"/>
      <c r="E73" s="41">
        <f>E31+E58+E71</f>
        <v>210989.85</v>
      </c>
      <c r="F73" s="27">
        <f>F31+F58+F71</f>
        <v>198271.29200000002</v>
      </c>
      <c r="G73" s="41">
        <f>G31+G58+G71</f>
        <v>235773.962</v>
      </c>
      <c r="H73" s="29">
        <f>H31+H58+H71</f>
        <v>164182.19</v>
      </c>
      <c r="I73" s="41">
        <f>I31+I58+I71</f>
        <v>182100</v>
      </c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</row>
    <row r="74" spans="1:24" ht="18" customHeight="1" x14ac:dyDescent="0.25">
      <c r="A74" s="26"/>
      <c r="B74" s="18"/>
      <c r="C74" s="18"/>
      <c r="D74" s="26" t="s">
        <v>30</v>
      </c>
      <c r="E74" s="42">
        <f>SUM(E17-E73)</f>
        <v>-48689.850000000006</v>
      </c>
      <c r="F74" s="20">
        <f>SUM(F17-F73)</f>
        <v>-75271.412000000026</v>
      </c>
      <c r="G74" s="42">
        <f>SUM(G17-G73)</f>
        <v>29868.728000000003</v>
      </c>
      <c r="H74" s="21">
        <f>SUM(H17-H73)</f>
        <v>-37244.19</v>
      </c>
      <c r="I74" s="42">
        <f>SUM(I17-I73)</f>
        <v>-3300</v>
      </c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</row>
    <row r="75" spans="1:24" ht="18" customHeight="1" x14ac:dyDescent="0.2">
      <c r="A75" s="9"/>
      <c r="B75" s="9"/>
      <c r="C75" s="9"/>
      <c r="D75" s="9"/>
      <c r="E75" s="12"/>
      <c r="F75" s="23"/>
      <c r="G75" s="12"/>
      <c r="H75" s="25"/>
      <c r="I75" s="12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</row>
    <row r="76" spans="1:24" ht="18" customHeight="1" x14ac:dyDescent="0.2">
      <c r="A76" s="9" t="s">
        <v>32</v>
      </c>
      <c r="B76" s="9"/>
      <c r="C76" s="9"/>
      <c r="D76" s="9"/>
      <c r="E76" s="12"/>
      <c r="F76" s="10"/>
      <c r="G76" s="12"/>
      <c r="H76" s="13"/>
      <c r="I76" s="12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</row>
    <row r="77" spans="1:24" ht="18" customHeight="1" outlineLevel="1" x14ac:dyDescent="0.2">
      <c r="A77" s="9"/>
      <c r="B77" s="9"/>
      <c r="C77" s="9" t="s">
        <v>63</v>
      </c>
      <c r="D77" s="9" t="s">
        <v>131</v>
      </c>
      <c r="E77" s="12">
        <v>30000</v>
      </c>
      <c r="F77" s="10">
        <v>25299.95</v>
      </c>
      <c r="G77" s="12">
        <v>30000</v>
      </c>
      <c r="H77" s="13">
        <v>25000</v>
      </c>
      <c r="I77" s="12">
        <v>30000</v>
      </c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</row>
    <row r="78" spans="1:24" ht="18" customHeight="1" outlineLevel="1" thickBot="1" x14ac:dyDescent="0.25">
      <c r="A78" s="48" t="s">
        <v>127</v>
      </c>
      <c r="B78" s="9"/>
      <c r="C78" s="48"/>
      <c r="D78" s="9"/>
      <c r="E78" s="17">
        <v>100000</v>
      </c>
      <c r="F78" s="10"/>
      <c r="G78" s="17"/>
      <c r="H78" s="13"/>
      <c r="I78" s="17">
        <v>75000</v>
      </c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</row>
    <row r="79" spans="1:24" ht="18" customHeight="1" thickTop="1" x14ac:dyDescent="0.25">
      <c r="A79" s="18"/>
      <c r="B79" s="18"/>
      <c r="C79" s="18"/>
      <c r="D79" s="18"/>
      <c r="E79" s="41">
        <f>SUM(E77:E78)</f>
        <v>130000</v>
      </c>
      <c r="F79" s="27">
        <f>SUM(F77:F77)</f>
        <v>25299.95</v>
      </c>
      <c r="G79" s="41">
        <f>SUM(G77:G78)</f>
        <v>30000</v>
      </c>
      <c r="H79" s="29">
        <f>SUM(H77:H77)</f>
        <v>25000</v>
      </c>
      <c r="I79" s="41">
        <f>SUM(I77:I78)</f>
        <v>105000</v>
      </c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</row>
    <row r="80" spans="1:24" ht="18" customHeight="1" x14ac:dyDescent="0.2">
      <c r="A80" s="9"/>
      <c r="B80" s="22"/>
      <c r="C80" s="22"/>
      <c r="D80" s="9"/>
      <c r="E80" s="12"/>
      <c r="F80" s="10"/>
      <c r="G80" s="12"/>
      <c r="H80" s="13"/>
      <c r="I80" s="12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</row>
    <row r="81" spans="1:24" ht="18" customHeight="1" x14ac:dyDescent="0.2">
      <c r="A81" s="9" t="s">
        <v>35</v>
      </c>
      <c r="B81" s="9"/>
      <c r="C81" s="9"/>
      <c r="D81" s="9"/>
      <c r="E81" s="12"/>
      <c r="F81" s="23"/>
      <c r="G81" s="12"/>
      <c r="H81" s="25"/>
      <c r="I81" s="12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</row>
    <row r="82" spans="1:24" ht="18" customHeight="1" x14ac:dyDescent="0.2">
      <c r="A82" s="9"/>
      <c r="B82" s="9"/>
      <c r="C82" s="9" t="s">
        <v>143</v>
      </c>
      <c r="D82" s="9"/>
      <c r="E82" s="12"/>
      <c r="F82" s="23"/>
      <c r="G82" s="12">
        <v>30000</v>
      </c>
      <c r="H82" s="25"/>
      <c r="I82" s="12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</row>
    <row r="83" spans="1:24" ht="18" customHeight="1" x14ac:dyDescent="0.2">
      <c r="A83" s="9"/>
      <c r="B83" s="9"/>
      <c r="C83" s="9" t="s">
        <v>147</v>
      </c>
      <c r="D83" s="9"/>
      <c r="E83" s="12"/>
      <c r="F83" s="23"/>
      <c r="G83" s="12"/>
      <c r="H83" s="25"/>
      <c r="I83" s="12">
        <v>12000</v>
      </c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</row>
    <row r="84" spans="1:24" ht="18" customHeight="1" x14ac:dyDescent="0.2">
      <c r="A84" s="9"/>
      <c r="B84" s="9"/>
      <c r="C84" s="9" t="s">
        <v>130</v>
      </c>
      <c r="D84" s="9"/>
      <c r="E84" s="12"/>
      <c r="F84" s="23"/>
      <c r="G84" s="12">
        <v>15000</v>
      </c>
      <c r="H84" s="25"/>
      <c r="I84" s="12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</row>
    <row r="85" spans="1:24" ht="18" customHeight="1" outlineLevel="1" x14ac:dyDescent="0.2">
      <c r="A85" s="47"/>
      <c r="B85" s="9"/>
      <c r="C85" s="9" t="s">
        <v>128</v>
      </c>
      <c r="D85" s="9"/>
      <c r="E85" s="12"/>
      <c r="F85" s="10">
        <v>5000</v>
      </c>
      <c r="G85" s="12">
        <v>20000</v>
      </c>
      <c r="H85" s="13">
        <v>25000</v>
      </c>
      <c r="I85" s="12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</row>
    <row r="86" spans="1:24" ht="18" customHeight="1" outlineLevel="1" thickBot="1" x14ac:dyDescent="0.25">
      <c r="A86" s="9" t="s">
        <v>129</v>
      </c>
      <c r="B86" s="9"/>
      <c r="C86" s="9"/>
      <c r="D86" s="9"/>
      <c r="E86" s="17">
        <v>100000</v>
      </c>
      <c r="F86" s="10"/>
      <c r="G86" s="17"/>
      <c r="H86" s="13"/>
      <c r="I86" s="17">
        <v>150000</v>
      </c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</row>
    <row r="87" spans="1:24" ht="18" customHeight="1" thickTop="1" thickBot="1" x14ac:dyDescent="0.3">
      <c r="A87" s="18"/>
      <c r="B87" s="18"/>
      <c r="C87" s="18"/>
      <c r="D87" s="18"/>
      <c r="E87" s="43">
        <f>SUM(E84:E86)</f>
        <v>100000</v>
      </c>
      <c r="F87" s="27">
        <f>SUM(F81:F85)</f>
        <v>5000</v>
      </c>
      <c r="G87" s="43">
        <f>SUM(G81:G85)</f>
        <v>65000</v>
      </c>
      <c r="H87" s="29">
        <f>SUM(H85:H85)</f>
        <v>25000</v>
      </c>
      <c r="I87" s="43">
        <f>SUM(I82:I86)</f>
        <v>162000</v>
      </c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</row>
    <row r="88" spans="1:24" ht="18" customHeight="1" x14ac:dyDescent="0.25">
      <c r="A88" s="18"/>
      <c r="B88" s="18"/>
      <c r="C88" s="18"/>
      <c r="D88" s="18"/>
      <c r="E88" s="27"/>
      <c r="F88" s="27"/>
      <c r="G88" s="27"/>
      <c r="H88" s="29"/>
      <c r="I88" s="2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</row>
    <row r="89" spans="1:24" ht="18" customHeight="1" x14ac:dyDescent="0.25">
      <c r="A89" s="18"/>
      <c r="B89" s="18"/>
      <c r="C89" s="18"/>
      <c r="D89" s="18"/>
      <c r="E89" s="20">
        <f>+E74+E79-E87</f>
        <v>-18689.850000000006</v>
      </c>
      <c r="F89" s="20">
        <f>+F74+F79-F87</f>
        <v>-54971.462000000029</v>
      </c>
      <c r="G89" s="20">
        <f>+G74+G79-G87</f>
        <v>-5131.2719999999972</v>
      </c>
      <c r="H89" s="21">
        <f>+H74+H79-H87</f>
        <v>-37244.19</v>
      </c>
      <c r="I89" s="20">
        <f>+I74+I79-I87</f>
        <v>-60300</v>
      </c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</row>
    <row r="90" spans="1:24" ht="18" customHeight="1" x14ac:dyDescent="0.25">
      <c r="A90" s="18"/>
      <c r="B90" s="18"/>
      <c r="C90" s="18"/>
      <c r="D90" s="18"/>
      <c r="E90" s="20"/>
      <c r="F90" s="7"/>
      <c r="G90" s="20"/>
      <c r="H90" s="7"/>
      <c r="I90" s="20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</row>
    <row r="91" spans="1:24" ht="18" customHeight="1" x14ac:dyDescent="0.2">
      <c r="A91" s="3"/>
    </row>
    <row r="92" spans="1:24" ht="15.75" customHeight="1" x14ac:dyDescent="0.2">
      <c r="A92" s="3"/>
      <c r="D92" s="44"/>
    </row>
    <row r="93" spans="1:24" ht="15.75" customHeight="1" x14ac:dyDescent="0.2">
      <c r="A93" s="3"/>
    </row>
    <row r="94" spans="1:24" ht="15.75" customHeight="1" x14ac:dyDescent="0.2">
      <c r="A94" s="3"/>
    </row>
    <row r="95" spans="1:24" ht="15.75" customHeight="1" x14ac:dyDescent="0.2">
      <c r="A95" s="3"/>
    </row>
    <row r="96" spans="1:24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</sheetData>
  <mergeCells count="5">
    <mergeCell ref="A3:I3"/>
    <mergeCell ref="B58:D58"/>
    <mergeCell ref="B71:D71"/>
    <mergeCell ref="A1:K1"/>
    <mergeCell ref="A2:K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797E018493CE4AA6D8DBCFA586EAFF" ma:contentTypeVersion="18" ma:contentTypeDescription="Create a new document." ma:contentTypeScope="" ma:versionID="1292d365a218132d1ad4981e120ccfaf">
  <xsd:schema xmlns:xsd="http://www.w3.org/2001/XMLSchema" xmlns:xs="http://www.w3.org/2001/XMLSchema" xmlns:p="http://schemas.microsoft.com/office/2006/metadata/properties" xmlns:ns2="026ba831-f518-40b5-99a4-da6628ac0eae" xmlns:ns3="c8e1a6ab-7872-4900-8813-3df22105e1f9" targetNamespace="http://schemas.microsoft.com/office/2006/metadata/properties" ma:root="true" ma:fieldsID="2de152001299906dc5837aa935775529" ns2:_="" ns3:_="">
    <xsd:import namespace="026ba831-f518-40b5-99a4-da6628ac0eae"/>
    <xsd:import namespace="c8e1a6ab-7872-4900-8813-3df22105e1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ba831-f518-40b5-99a4-da6628ac0e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2a3fdd5-02b5-4cc8-bc34-46d32b1cac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1a6ab-7872-4900-8813-3df22105e1f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edca963b-c260-47bc-b0b3-a30e965afaf6}" ma:internalName="TaxCatchAll" ma:showField="CatchAllData" ma:web="c8e1a6ab-7872-4900-8813-3df22105e1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6ba831-f518-40b5-99a4-da6628ac0eae">
      <Terms xmlns="http://schemas.microsoft.com/office/infopath/2007/PartnerControls"/>
    </lcf76f155ced4ddcb4097134ff3c332f>
    <TaxCatchAll xmlns="c8e1a6ab-7872-4900-8813-3df22105e1f9" xsi:nil="true"/>
  </documentManagement>
</p:properties>
</file>

<file path=customXml/itemProps1.xml><?xml version="1.0" encoding="utf-8"?>
<ds:datastoreItem xmlns:ds="http://schemas.openxmlformats.org/officeDocument/2006/customXml" ds:itemID="{7639A38B-DB80-44EF-935C-E2581D3A5F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6ba831-f518-40b5-99a4-da6628ac0eae"/>
    <ds:schemaRef ds:uri="c8e1a6ab-7872-4900-8813-3df22105e1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FA7F47-6745-47EB-A635-FCA03E0AE2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6BFC9B-BBAD-4269-9C61-82CFA2FA5A8D}">
  <ds:schemaRefs>
    <ds:schemaRef ds:uri="http://schemas.microsoft.com/office/2006/metadata/properties"/>
    <ds:schemaRef ds:uri="http://schemas.microsoft.com/office/infopath/2007/PartnerControls"/>
    <ds:schemaRef ds:uri="026ba831-f518-40b5-99a4-da6628ac0eae"/>
    <ds:schemaRef ds:uri="c8e1a6ab-7872-4900-8813-3df22105e1f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 BvA &amp; 2025 Approved</vt:lpstr>
      <vt:lpstr>2025 BvA &amp;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</dc:creator>
  <cp:lastModifiedBy>Diane Spicer</cp:lastModifiedBy>
  <dcterms:created xsi:type="dcterms:W3CDTF">2020-12-31T00:00:31Z</dcterms:created>
  <dcterms:modified xsi:type="dcterms:W3CDTF">2026-05-07T16:53:16Z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0x010100B9797E018493CE4AA6D8DBCFA586EAFF</vt:lpwstr>
  </property>
  <property fmtid="{D5CDD505-2E9C-101B-9397-08002B2CF9AE}" pid="3" name="MediaServiceImageTags">
    <vt:lpwstr/>
  </property>
</Properties>
</file>